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_{3C87940A-BCFC-4524-94DC-F787DC88AA35}" xr6:coauthVersionLast="47" xr6:coauthVersionMax="47" xr10:uidLastSave="{00000000-0000-0000-0000-000000000000}"/>
  <bookViews>
    <workbookView xWindow="0" yWindow="0" windowWidth="20490" windowHeight="11520" activeTab="1" xr2:uid="{00000000-000D-0000-FFFF-FFFF00000000}"/>
  </bookViews>
  <sheets>
    <sheet name="作成要領" sheetId="9" r:id="rId1"/>
    <sheet name="0000感想文〇〇小" sheetId="5" r:id="rId2"/>
    <sheet name="コード" sheetId="7" r:id="rId3"/>
    <sheet name="コード印刷用" sheetId="8" r:id="rId4"/>
  </sheets>
  <externalReferences>
    <externalReference r:id="rId5"/>
  </externalReferences>
  <definedNames>
    <definedName name="_xlnm._FilterDatabase" localSheetId="1" hidden="1">'0000感想文〇〇小'!$A$20:$K$260</definedName>
    <definedName name="_xlnm._FilterDatabase" localSheetId="0" hidden="1">作成要領!$A$20:$K$28</definedName>
    <definedName name="_xlnm.Print_Area" localSheetId="1">'0000感想文〇〇小'!$A$21:$K$260</definedName>
    <definedName name="_xlnm.Print_Area" localSheetId="2">コード!$A$1:$F$351</definedName>
    <definedName name="_xlnm.Print_Area" localSheetId="3">コード印刷用!$A$1:$AB$54</definedName>
    <definedName name="_xlnm.Print_Area" localSheetId="0">作成要領!$A$1:$L$54</definedName>
    <definedName name="_xlnm.Print_Titles" localSheetId="1">'0000感想文〇〇小'!$1:$20</definedName>
    <definedName name="ブロック名">コード!#REF!</definedName>
    <definedName name="学年">コード!#REF!</definedName>
    <definedName name="校種">コード!#REF!</definedName>
    <definedName name="参照">コード!$D$2:$E$9</definedName>
    <definedName name="部門">コード!#REF!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4" i="8" l="1"/>
  <c r="L54" i="8"/>
  <c r="M53" i="8"/>
  <c r="L53" i="8"/>
  <c r="G53" i="8"/>
  <c r="F53" i="8"/>
  <c r="M52" i="8"/>
  <c r="L52" i="8"/>
  <c r="G52" i="8"/>
  <c r="F52" i="8"/>
  <c r="B52" i="8"/>
  <c r="A52" i="8"/>
  <c r="M51" i="8"/>
  <c r="L51" i="8"/>
  <c r="G51" i="8"/>
  <c r="F51" i="8"/>
  <c r="B51" i="8"/>
  <c r="A51" i="8"/>
  <c r="Y50" i="8"/>
  <c r="X50" i="8"/>
  <c r="M50" i="8"/>
  <c r="L50" i="8"/>
  <c r="G50" i="8"/>
  <c r="F50" i="8"/>
  <c r="B50" i="8"/>
  <c r="A50" i="8"/>
  <c r="Y49" i="8"/>
  <c r="X49" i="8"/>
  <c r="M49" i="8"/>
  <c r="L49" i="8"/>
  <c r="G49" i="8"/>
  <c r="F49" i="8"/>
  <c r="B49" i="8"/>
  <c r="A49" i="8"/>
  <c r="Y48" i="8"/>
  <c r="X48" i="8"/>
  <c r="M48" i="8"/>
  <c r="L48" i="8"/>
  <c r="J48" i="8"/>
  <c r="I48" i="8"/>
  <c r="G48" i="8"/>
  <c r="F48" i="8"/>
  <c r="B48" i="8"/>
  <c r="A48" i="8"/>
  <c r="Y47" i="8"/>
  <c r="X47" i="8"/>
  <c r="M47" i="8"/>
  <c r="L47" i="8"/>
  <c r="J47" i="8"/>
  <c r="I47" i="8"/>
  <c r="G47" i="8"/>
  <c r="F47" i="8"/>
  <c r="B47" i="8"/>
  <c r="A47" i="8"/>
  <c r="Y46" i="8"/>
  <c r="X46" i="8"/>
  <c r="M46" i="8"/>
  <c r="L46" i="8"/>
  <c r="J46" i="8"/>
  <c r="I46" i="8"/>
  <c r="G46" i="8"/>
  <c r="F46" i="8"/>
  <c r="B46" i="8"/>
  <c r="A46" i="8"/>
  <c r="Y45" i="8"/>
  <c r="X45" i="8"/>
  <c r="J45" i="8"/>
  <c r="I45" i="8"/>
  <c r="G45" i="8"/>
  <c r="F45" i="8"/>
  <c r="B45" i="8"/>
  <c r="A45" i="8"/>
  <c r="Y44" i="8"/>
  <c r="X44" i="8"/>
  <c r="P44" i="8"/>
  <c r="O44" i="8"/>
  <c r="J44" i="8"/>
  <c r="I44" i="8"/>
  <c r="G44" i="8"/>
  <c r="F44" i="8"/>
  <c r="B44" i="8"/>
  <c r="A44" i="8"/>
  <c r="Y43" i="8"/>
  <c r="X43" i="8"/>
  <c r="P43" i="8"/>
  <c r="O43" i="8"/>
  <c r="J43" i="8"/>
  <c r="I43" i="8"/>
  <c r="G43" i="8"/>
  <c r="F43" i="8"/>
  <c r="B43" i="8"/>
  <c r="A43" i="8"/>
  <c r="Y42" i="8"/>
  <c r="X42" i="8"/>
  <c r="P42" i="8"/>
  <c r="O42" i="8"/>
  <c r="M42" i="8"/>
  <c r="L42" i="8"/>
  <c r="J42" i="8"/>
  <c r="I42" i="8"/>
  <c r="G42" i="8"/>
  <c r="F42" i="8"/>
  <c r="B42" i="8"/>
  <c r="A42" i="8"/>
  <c r="Y41" i="8"/>
  <c r="X41" i="8"/>
  <c r="P41" i="8"/>
  <c r="O41" i="8"/>
  <c r="M41" i="8"/>
  <c r="L41" i="8"/>
  <c r="J41" i="8"/>
  <c r="I41" i="8"/>
  <c r="G41" i="8"/>
  <c r="F41" i="8"/>
  <c r="B41" i="8"/>
  <c r="A41" i="8"/>
  <c r="Y40" i="8"/>
  <c r="X40" i="8"/>
  <c r="V40" i="8"/>
  <c r="U40" i="8"/>
  <c r="P40" i="8"/>
  <c r="O40" i="8"/>
  <c r="M40" i="8"/>
  <c r="L40" i="8"/>
  <c r="J40" i="8"/>
  <c r="I40" i="8"/>
  <c r="G40" i="8"/>
  <c r="F40" i="8"/>
  <c r="B40" i="8"/>
  <c r="A40" i="8"/>
  <c r="V39" i="8"/>
  <c r="U39" i="8"/>
  <c r="P39" i="8"/>
  <c r="O39" i="8"/>
  <c r="M39" i="8"/>
  <c r="L39" i="8"/>
  <c r="J39" i="8"/>
  <c r="I39" i="8"/>
  <c r="G39" i="8"/>
  <c r="F39" i="8"/>
  <c r="B39" i="8"/>
  <c r="A39" i="8"/>
  <c r="V38" i="8"/>
  <c r="U38" i="8"/>
  <c r="P38" i="8"/>
  <c r="O38" i="8"/>
  <c r="M38" i="8"/>
  <c r="L38" i="8"/>
  <c r="J38" i="8"/>
  <c r="I38" i="8"/>
  <c r="G38" i="8"/>
  <c r="F38" i="8"/>
  <c r="B38" i="8"/>
  <c r="A38" i="8"/>
  <c r="V37" i="8"/>
  <c r="U37" i="8"/>
  <c r="P37" i="8"/>
  <c r="O37" i="8"/>
  <c r="M37" i="8"/>
  <c r="L37" i="8"/>
  <c r="J37" i="8"/>
  <c r="I37" i="8"/>
  <c r="G37" i="8"/>
  <c r="F37" i="8"/>
  <c r="B37" i="8"/>
  <c r="A37" i="8"/>
  <c r="Y36" i="8"/>
  <c r="X36" i="8"/>
  <c r="V36" i="8"/>
  <c r="U36" i="8"/>
  <c r="S36" i="8"/>
  <c r="R36" i="8"/>
  <c r="P36" i="8"/>
  <c r="O36" i="8"/>
  <c r="M36" i="8"/>
  <c r="L36" i="8"/>
  <c r="J36" i="8"/>
  <c r="I36" i="8"/>
  <c r="G36" i="8"/>
  <c r="F36" i="8"/>
  <c r="B36" i="8"/>
  <c r="A36" i="8"/>
  <c r="Y35" i="8"/>
  <c r="X35" i="8"/>
  <c r="V35" i="8"/>
  <c r="U35" i="8"/>
  <c r="S35" i="8"/>
  <c r="R35" i="8"/>
  <c r="P35" i="8"/>
  <c r="O35" i="8"/>
  <c r="M35" i="8"/>
  <c r="L35" i="8"/>
  <c r="J35" i="8"/>
  <c r="I35" i="8"/>
  <c r="G35" i="8"/>
  <c r="F35" i="8"/>
  <c r="B35" i="8"/>
  <c r="A35" i="8"/>
  <c r="Y34" i="8"/>
  <c r="X34" i="8"/>
  <c r="V34" i="8"/>
  <c r="U34" i="8"/>
  <c r="S34" i="8"/>
  <c r="R34" i="8"/>
  <c r="P34" i="8"/>
  <c r="O34" i="8"/>
  <c r="M34" i="8"/>
  <c r="L34" i="8"/>
  <c r="J34" i="8"/>
  <c r="I34" i="8"/>
  <c r="G34" i="8"/>
  <c r="F34" i="8"/>
  <c r="B34" i="8"/>
  <c r="A34" i="8"/>
  <c r="Y33" i="8"/>
  <c r="X33" i="8"/>
  <c r="V33" i="8"/>
  <c r="U33" i="8"/>
  <c r="S33" i="8"/>
  <c r="R33" i="8"/>
  <c r="P33" i="8"/>
  <c r="O33" i="8"/>
  <c r="M33" i="8"/>
  <c r="L33" i="8"/>
  <c r="J33" i="8"/>
  <c r="I33" i="8"/>
  <c r="G33" i="8"/>
  <c r="F33" i="8"/>
  <c r="B33" i="8"/>
  <c r="A33" i="8"/>
  <c r="V32" i="8"/>
  <c r="U32" i="8"/>
  <c r="S32" i="8"/>
  <c r="R32" i="8"/>
  <c r="P32" i="8"/>
  <c r="O32" i="8"/>
  <c r="M32" i="8"/>
  <c r="L32" i="8"/>
  <c r="J32" i="8"/>
  <c r="I32" i="8"/>
  <c r="G32" i="8"/>
  <c r="F32" i="8"/>
  <c r="D32" i="8"/>
  <c r="C32" i="8"/>
  <c r="B32" i="8"/>
  <c r="A32" i="8"/>
  <c r="V31" i="8"/>
  <c r="U31" i="8"/>
  <c r="S31" i="8"/>
  <c r="R31" i="8"/>
  <c r="P31" i="8"/>
  <c r="O31" i="8"/>
  <c r="M31" i="8"/>
  <c r="L31" i="8"/>
  <c r="J31" i="8"/>
  <c r="I31" i="8"/>
  <c r="G31" i="8"/>
  <c r="F31" i="8"/>
  <c r="D31" i="8"/>
  <c r="C31" i="8"/>
  <c r="B31" i="8"/>
  <c r="A31" i="8"/>
  <c r="V30" i="8"/>
  <c r="U30" i="8"/>
  <c r="S30" i="8"/>
  <c r="R30" i="8"/>
  <c r="P30" i="8"/>
  <c r="O30" i="8"/>
  <c r="M30" i="8"/>
  <c r="L30" i="8"/>
  <c r="J30" i="8"/>
  <c r="I30" i="8"/>
  <c r="G30" i="8"/>
  <c r="F30" i="8"/>
  <c r="D30" i="8"/>
  <c r="C30" i="8"/>
  <c r="B30" i="8"/>
  <c r="A30" i="8"/>
  <c r="Y29" i="8"/>
  <c r="X29" i="8"/>
  <c r="V29" i="8"/>
  <c r="U29" i="8"/>
  <c r="S29" i="8"/>
  <c r="R29" i="8"/>
  <c r="P29" i="8"/>
  <c r="O29" i="8"/>
  <c r="M29" i="8"/>
  <c r="L29" i="8"/>
  <c r="J29" i="8"/>
  <c r="I29" i="8"/>
  <c r="G29" i="8"/>
  <c r="F29" i="8"/>
  <c r="D29" i="8"/>
  <c r="C29" i="8"/>
  <c r="B29" i="8"/>
  <c r="A29" i="8"/>
  <c r="Y28" i="8"/>
  <c r="X28" i="8"/>
  <c r="V28" i="8"/>
  <c r="U28" i="8"/>
  <c r="S28" i="8"/>
  <c r="R28" i="8"/>
  <c r="P28" i="8"/>
  <c r="O28" i="8"/>
  <c r="M28" i="8"/>
  <c r="L28" i="8"/>
  <c r="J28" i="8"/>
  <c r="I28" i="8"/>
  <c r="G28" i="8"/>
  <c r="F28" i="8"/>
  <c r="D28" i="8"/>
  <c r="C28" i="8"/>
  <c r="B28" i="8"/>
  <c r="A28" i="8"/>
  <c r="Y27" i="8"/>
  <c r="X27" i="8"/>
  <c r="V27" i="8"/>
  <c r="U27" i="8"/>
  <c r="S27" i="8"/>
  <c r="R27" i="8"/>
  <c r="P27" i="8"/>
  <c r="O27" i="8"/>
  <c r="M27" i="8"/>
  <c r="L27" i="8"/>
  <c r="J27" i="8"/>
  <c r="I27" i="8"/>
  <c r="G27" i="8"/>
  <c r="F27" i="8"/>
  <c r="D27" i="8"/>
  <c r="C27" i="8"/>
  <c r="B27" i="8"/>
  <c r="A27" i="8"/>
  <c r="Y26" i="8"/>
  <c r="X26" i="8"/>
  <c r="V26" i="8"/>
  <c r="U26" i="8"/>
  <c r="S26" i="8"/>
  <c r="R26" i="8"/>
  <c r="P26" i="8"/>
  <c r="O26" i="8"/>
  <c r="J26" i="8"/>
  <c r="I26" i="8"/>
  <c r="G26" i="8"/>
  <c r="F26" i="8"/>
  <c r="D26" i="8"/>
  <c r="C26" i="8"/>
  <c r="B26" i="8"/>
  <c r="A26" i="8"/>
  <c r="Y25" i="8"/>
  <c r="X25" i="8"/>
  <c r="S25" i="8"/>
  <c r="R25" i="8"/>
  <c r="J25" i="8"/>
  <c r="I25" i="8"/>
  <c r="G25" i="8"/>
  <c r="F25" i="8"/>
  <c r="D25" i="8"/>
  <c r="C25" i="8"/>
  <c r="B25" i="8"/>
  <c r="A25" i="8"/>
  <c r="Y24" i="8"/>
  <c r="X24" i="8"/>
  <c r="S24" i="8"/>
  <c r="R24" i="8"/>
  <c r="J24" i="8"/>
  <c r="I24" i="8"/>
  <c r="G24" i="8"/>
  <c r="F24" i="8"/>
  <c r="D24" i="8"/>
  <c r="C24" i="8"/>
  <c r="B24" i="8"/>
  <c r="A24" i="8"/>
  <c r="Y23" i="8"/>
  <c r="X23" i="8"/>
  <c r="M23" i="8"/>
  <c r="L23" i="8"/>
  <c r="J23" i="8"/>
  <c r="I23" i="8"/>
  <c r="G23" i="8"/>
  <c r="F23" i="8"/>
  <c r="D23" i="8"/>
  <c r="C23" i="8"/>
  <c r="B23" i="8"/>
  <c r="A23" i="8"/>
  <c r="Y22" i="8"/>
  <c r="X22" i="8"/>
  <c r="V22" i="8"/>
  <c r="U22" i="8"/>
  <c r="P22" i="8"/>
  <c r="O22" i="8"/>
  <c r="M22" i="8"/>
  <c r="L22" i="8"/>
  <c r="J22" i="8"/>
  <c r="I22" i="8"/>
  <c r="G22" i="8"/>
  <c r="F22" i="8"/>
  <c r="D22" i="8"/>
  <c r="C22" i="8"/>
  <c r="B22" i="8"/>
  <c r="A22" i="8"/>
  <c r="Y21" i="8"/>
  <c r="X21" i="8"/>
  <c r="V21" i="8"/>
  <c r="U21" i="8"/>
  <c r="P21" i="8"/>
  <c r="O21" i="8"/>
  <c r="M21" i="8"/>
  <c r="L21" i="8"/>
  <c r="J21" i="8"/>
  <c r="I21" i="8"/>
  <c r="G21" i="8"/>
  <c r="F21" i="8"/>
  <c r="D21" i="8"/>
  <c r="C21" i="8"/>
  <c r="B21" i="8"/>
  <c r="A21" i="8"/>
  <c r="Y20" i="8"/>
  <c r="X20" i="8"/>
  <c r="V20" i="8"/>
  <c r="U20" i="8"/>
  <c r="S20" i="8"/>
  <c r="R20" i="8"/>
  <c r="P20" i="8"/>
  <c r="O20" i="8"/>
  <c r="M20" i="8"/>
  <c r="L20" i="8"/>
  <c r="J20" i="8"/>
  <c r="I20" i="8"/>
  <c r="G20" i="8"/>
  <c r="F20" i="8"/>
  <c r="D20" i="8"/>
  <c r="C20" i="8"/>
  <c r="B20" i="8"/>
  <c r="A20" i="8"/>
  <c r="Y19" i="8"/>
  <c r="X19" i="8"/>
  <c r="V19" i="8"/>
  <c r="U19" i="8"/>
  <c r="S19" i="8"/>
  <c r="R19" i="8"/>
  <c r="P19" i="8"/>
  <c r="O19" i="8"/>
  <c r="M19" i="8"/>
  <c r="L19" i="8"/>
  <c r="J19" i="8"/>
  <c r="I19" i="8"/>
  <c r="G19" i="8"/>
  <c r="F19" i="8"/>
  <c r="D19" i="8"/>
  <c r="C19" i="8"/>
  <c r="B19" i="8"/>
  <c r="A19" i="8"/>
  <c r="V18" i="8"/>
  <c r="U18" i="8"/>
  <c r="S18" i="8"/>
  <c r="R18" i="8"/>
  <c r="P18" i="8"/>
  <c r="O18" i="8"/>
  <c r="M18" i="8"/>
  <c r="L18" i="8"/>
  <c r="G18" i="8"/>
  <c r="F18" i="8"/>
  <c r="D18" i="8"/>
  <c r="C18" i="8"/>
  <c r="B18" i="8"/>
  <c r="A18" i="8"/>
  <c r="V17" i="8"/>
  <c r="U17" i="8"/>
  <c r="S17" i="8"/>
  <c r="R17" i="8"/>
  <c r="P17" i="8"/>
  <c r="O17" i="8"/>
  <c r="M17" i="8"/>
  <c r="L17" i="8"/>
  <c r="G17" i="8"/>
  <c r="F17" i="8"/>
  <c r="D17" i="8"/>
  <c r="C17" i="8"/>
  <c r="B17" i="8"/>
  <c r="A17" i="8"/>
  <c r="V16" i="8"/>
  <c r="U16" i="8"/>
  <c r="S16" i="8"/>
  <c r="R16" i="8"/>
  <c r="P16" i="8"/>
  <c r="O16" i="8"/>
  <c r="M16" i="8"/>
  <c r="L16" i="8"/>
  <c r="G16" i="8"/>
  <c r="F16" i="8"/>
  <c r="D16" i="8"/>
  <c r="C16" i="8"/>
  <c r="B16" i="8"/>
  <c r="A16" i="8"/>
  <c r="Y15" i="8"/>
  <c r="X15" i="8"/>
  <c r="V15" i="8"/>
  <c r="U15" i="8"/>
  <c r="S15" i="8"/>
  <c r="R15" i="8"/>
  <c r="P15" i="8"/>
  <c r="O15" i="8"/>
  <c r="M15" i="8"/>
  <c r="L15" i="8"/>
  <c r="J15" i="8"/>
  <c r="I15" i="8"/>
  <c r="G15" i="8"/>
  <c r="F15" i="8"/>
  <c r="D15" i="8"/>
  <c r="C15" i="8"/>
  <c r="B15" i="8"/>
  <c r="A15" i="8"/>
  <c r="Y14" i="8"/>
  <c r="X14" i="8"/>
  <c r="V14" i="8"/>
  <c r="U14" i="8"/>
  <c r="S14" i="8"/>
  <c r="R14" i="8"/>
  <c r="P14" i="8"/>
  <c r="O14" i="8"/>
  <c r="M14" i="8"/>
  <c r="L14" i="8"/>
  <c r="J14" i="8"/>
  <c r="I14" i="8"/>
  <c r="G14" i="8"/>
  <c r="F14" i="8"/>
  <c r="D14" i="8"/>
  <c r="C14" i="8"/>
  <c r="B14" i="8"/>
  <c r="A14" i="8"/>
  <c r="Y13" i="8"/>
  <c r="X13" i="8"/>
  <c r="V13" i="8"/>
  <c r="U13" i="8"/>
  <c r="S13" i="8"/>
  <c r="R13" i="8"/>
  <c r="P13" i="8"/>
  <c r="O13" i="8"/>
  <c r="M13" i="8"/>
  <c r="L13" i="8"/>
  <c r="J13" i="8"/>
  <c r="I13" i="8"/>
  <c r="G13" i="8"/>
  <c r="F13" i="8"/>
  <c r="D13" i="8"/>
  <c r="C13" i="8"/>
  <c r="B13" i="8"/>
  <c r="A13" i="8"/>
  <c r="Y12" i="8"/>
  <c r="X12" i="8"/>
  <c r="V12" i="8"/>
  <c r="U12" i="8"/>
  <c r="S12" i="8"/>
  <c r="R12" i="8"/>
  <c r="P12" i="8"/>
  <c r="O12" i="8"/>
  <c r="M12" i="8"/>
  <c r="L12" i="8"/>
  <c r="J12" i="8"/>
  <c r="I12" i="8"/>
  <c r="G12" i="8"/>
  <c r="F12" i="8"/>
  <c r="D12" i="8"/>
  <c r="C12" i="8"/>
  <c r="B12" i="8"/>
  <c r="A12" i="8"/>
  <c r="Y11" i="8"/>
  <c r="X11" i="8"/>
  <c r="V11" i="8"/>
  <c r="U11" i="8"/>
  <c r="S11" i="8"/>
  <c r="R11" i="8"/>
  <c r="P11" i="8"/>
  <c r="O11" i="8"/>
  <c r="M11" i="8"/>
  <c r="L11" i="8"/>
  <c r="J11" i="8"/>
  <c r="I11" i="8"/>
  <c r="G11" i="8"/>
  <c r="F11" i="8"/>
  <c r="D11" i="8"/>
  <c r="C11" i="8"/>
  <c r="B11" i="8"/>
  <c r="A11" i="8"/>
  <c r="Y10" i="8"/>
  <c r="X10" i="8"/>
  <c r="V10" i="8"/>
  <c r="U10" i="8"/>
  <c r="S10" i="8"/>
  <c r="R10" i="8"/>
  <c r="P10" i="8"/>
  <c r="O10" i="8"/>
  <c r="M10" i="8"/>
  <c r="L10" i="8"/>
  <c r="J10" i="8"/>
  <c r="I10" i="8"/>
  <c r="G10" i="8"/>
  <c r="F10" i="8"/>
  <c r="D10" i="8"/>
  <c r="C10" i="8"/>
  <c r="B10" i="8"/>
  <c r="A10" i="8"/>
  <c r="Y9" i="8"/>
  <c r="X9" i="8"/>
  <c r="V9" i="8"/>
  <c r="U9" i="8"/>
  <c r="S9" i="8"/>
  <c r="R9" i="8"/>
  <c r="P9" i="8"/>
  <c r="O9" i="8"/>
  <c r="M9" i="8"/>
  <c r="L9" i="8"/>
  <c r="J9" i="8"/>
  <c r="I9" i="8"/>
  <c r="G9" i="8"/>
  <c r="F9" i="8"/>
  <c r="D9" i="8"/>
  <c r="C9" i="8"/>
  <c r="B9" i="8"/>
  <c r="A9" i="8"/>
  <c r="Y8" i="8"/>
  <c r="X8" i="8"/>
  <c r="V8" i="8"/>
  <c r="U8" i="8"/>
  <c r="S8" i="8"/>
  <c r="R8" i="8"/>
  <c r="P8" i="8"/>
  <c r="O8" i="8"/>
  <c r="M8" i="8"/>
  <c r="L8" i="8"/>
  <c r="J8" i="8"/>
  <c r="I8" i="8"/>
  <c r="G8" i="8"/>
  <c r="F8" i="8"/>
  <c r="D8" i="8"/>
  <c r="C8" i="8"/>
  <c r="B8" i="8"/>
  <c r="A8" i="8"/>
  <c r="Y7" i="8"/>
  <c r="X7" i="8"/>
  <c r="V7" i="8"/>
  <c r="U7" i="8"/>
  <c r="S7" i="8"/>
  <c r="R7" i="8"/>
  <c r="P7" i="8"/>
  <c r="O7" i="8"/>
  <c r="M7" i="8"/>
  <c r="L7" i="8"/>
  <c r="J7" i="8"/>
  <c r="I7" i="8"/>
  <c r="G7" i="8"/>
  <c r="F7" i="8"/>
  <c r="D7" i="8"/>
  <c r="C7" i="8"/>
  <c r="B7" i="8"/>
  <c r="A7" i="8"/>
  <c r="Y6" i="8"/>
  <c r="X6" i="8"/>
  <c r="V6" i="8"/>
  <c r="U6" i="8"/>
  <c r="S6" i="8"/>
  <c r="R6" i="8"/>
  <c r="P6" i="8"/>
  <c r="O6" i="8"/>
  <c r="M6" i="8"/>
  <c r="L6" i="8"/>
  <c r="J6" i="8"/>
  <c r="I6" i="8"/>
  <c r="G6" i="8"/>
  <c r="F6" i="8"/>
  <c r="D6" i="8"/>
  <c r="C6" i="8"/>
  <c r="B6" i="8"/>
  <c r="A6" i="8"/>
  <c r="Y5" i="8"/>
  <c r="X5" i="8"/>
  <c r="V5" i="8"/>
  <c r="U5" i="8"/>
  <c r="S5" i="8"/>
  <c r="R5" i="8"/>
  <c r="P5" i="8"/>
  <c r="O5" i="8"/>
  <c r="M5" i="8"/>
  <c r="L5" i="8"/>
  <c r="J5" i="8"/>
  <c r="I5" i="8"/>
  <c r="G5" i="8"/>
  <c r="F5" i="8"/>
  <c r="D5" i="8"/>
  <c r="C5" i="8"/>
  <c r="B5" i="8"/>
  <c r="A5" i="8"/>
  <c r="J10" i="5"/>
  <c r="I10" i="5"/>
  <c r="H10" i="5"/>
  <c r="J8" i="5"/>
  <c r="I8" i="5"/>
  <c r="H8" i="5"/>
  <c r="J6" i="5"/>
  <c r="I6" i="5"/>
  <c r="H6" i="5"/>
  <c r="C28" i="9" l="1"/>
  <c r="B28" i="9"/>
  <c r="P12" i="9"/>
  <c r="Q11" i="9"/>
  <c r="X4" i="9" s="1"/>
  <c r="P11" i="9"/>
  <c r="W4" i="9" s="1"/>
  <c r="O11" i="9"/>
  <c r="V4" i="9" s="1"/>
  <c r="Q12" i="9"/>
  <c r="Q9" i="9"/>
  <c r="U4" i="9" s="1"/>
  <c r="P9" i="9"/>
  <c r="T4" i="9" s="1"/>
  <c r="O9" i="9"/>
  <c r="S4" i="9" s="1"/>
  <c r="Q7" i="9"/>
  <c r="R4" i="9" s="1"/>
  <c r="P7" i="9"/>
  <c r="Q4" i="9" s="1"/>
  <c r="O7" i="9"/>
  <c r="P4" i="9" s="1"/>
  <c r="N5" i="9"/>
  <c r="O4" i="9"/>
  <c r="N4" i="9"/>
  <c r="O8" i="9" l="1"/>
  <c r="P8" i="9"/>
  <c r="Q8" i="9"/>
  <c r="O10" i="9"/>
  <c r="O12" i="9"/>
  <c r="Q10" i="9"/>
  <c r="P10" i="9"/>
  <c r="N5" i="5" l="1"/>
  <c r="F3" i="5"/>
  <c r="C238" i="5" l="1"/>
  <c r="B238" i="5"/>
  <c r="C237" i="5"/>
  <c r="B237" i="5"/>
  <c r="C236" i="5"/>
  <c r="B236" i="5"/>
  <c r="C235" i="5"/>
  <c r="B235" i="5"/>
  <c r="C234" i="5"/>
  <c r="B234" i="5"/>
  <c r="C233" i="5"/>
  <c r="B233" i="5"/>
  <c r="C232" i="5"/>
  <c r="B232" i="5"/>
  <c r="C231" i="5"/>
  <c r="B231" i="5"/>
  <c r="C230" i="5"/>
  <c r="B230" i="5"/>
  <c r="C229" i="5"/>
  <c r="B229" i="5"/>
  <c r="C228" i="5"/>
  <c r="B228" i="5"/>
  <c r="C227" i="5"/>
  <c r="B227" i="5"/>
  <c r="C226" i="5"/>
  <c r="B226" i="5"/>
  <c r="C225" i="5"/>
  <c r="B225" i="5"/>
  <c r="C224" i="5"/>
  <c r="B224" i="5"/>
  <c r="C223" i="5"/>
  <c r="B223" i="5"/>
  <c r="C222" i="5"/>
  <c r="B222" i="5"/>
  <c r="C221" i="5"/>
  <c r="B221" i="5"/>
  <c r="C220" i="5"/>
  <c r="B220" i="5"/>
  <c r="C219" i="5"/>
  <c r="B219" i="5"/>
  <c r="C218" i="5"/>
  <c r="B218" i="5"/>
  <c r="C217" i="5"/>
  <c r="B217" i="5"/>
  <c r="C216" i="5"/>
  <c r="B216" i="5"/>
  <c r="C215" i="5"/>
  <c r="B215" i="5"/>
  <c r="C214" i="5"/>
  <c r="B214" i="5"/>
  <c r="C213" i="5"/>
  <c r="B213" i="5"/>
  <c r="C212" i="5"/>
  <c r="B212" i="5"/>
  <c r="C211" i="5"/>
  <c r="B211" i="5"/>
  <c r="C210" i="5"/>
  <c r="B210" i="5"/>
  <c r="C209" i="5"/>
  <c r="B209" i="5"/>
  <c r="C208" i="5"/>
  <c r="B208" i="5"/>
  <c r="C207" i="5"/>
  <c r="B207" i="5"/>
  <c r="C206" i="5"/>
  <c r="B206" i="5"/>
  <c r="C205" i="5"/>
  <c r="B205" i="5"/>
  <c r="C204" i="5"/>
  <c r="B204" i="5"/>
  <c r="C203" i="5"/>
  <c r="B203" i="5"/>
  <c r="C202" i="5"/>
  <c r="B202" i="5"/>
  <c r="C201" i="5"/>
  <c r="B201" i="5"/>
  <c r="C200" i="5"/>
  <c r="B200" i="5"/>
  <c r="C199" i="5"/>
  <c r="B199" i="5"/>
  <c r="C198" i="5"/>
  <c r="B198" i="5"/>
  <c r="C197" i="5"/>
  <c r="B197" i="5"/>
  <c r="C196" i="5"/>
  <c r="B196" i="5"/>
  <c r="C195" i="5"/>
  <c r="B195" i="5"/>
  <c r="C194" i="5"/>
  <c r="B194" i="5"/>
  <c r="C193" i="5"/>
  <c r="B193" i="5"/>
  <c r="C192" i="5"/>
  <c r="B192" i="5"/>
  <c r="C191" i="5"/>
  <c r="B191" i="5"/>
  <c r="C190" i="5"/>
  <c r="B190" i="5"/>
  <c r="C189" i="5"/>
  <c r="B189" i="5"/>
  <c r="C188" i="5"/>
  <c r="B188" i="5"/>
  <c r="C187" i="5"/>
  <c r="B187" i="5"/>
  <c r="C186" i="5"/>
  <c r="B186" i="5"/>
  <c r="C185" i="5"/>
  <c r="B185" i="5"/>
  <c r="C184" i="5"/>
  <c r="B184" i="5"/>
  <c r="C183" i="5"/>
  <c r="B183" i="5"/>
  <c r="C182" i="5"/>
  <c r="B182" i="5"/>
  <c r="C181" i="5"/>
  <c r="B181" i="5"/>
  <c r="C180" i="5"/>
  <c r="B180" i="5"/>
  <c r="C179" i="5"/>
  <c r="B179" i="5"/>
  <c r="C178" i="5"/>
  <c r="B178" i="5"/>
  <c r="C177" i="5"/>
  <c r="B177" i="5"/>
  <c r="C176" i="5"/>
  <c r="B176" i="5"/>
  <c r="C175" i="5"/>
  <c r="B175" i="5"/>
  <c r="C174" i="5"/>
  <c r="B174" i="5"/>
  <c r="C173" i="5"/>
  <c r="B173" i="5"/>
  <c r="C172" i="5"/>
  <c r="B172" i="5"/>
  <c r="C171" i="5"/>
  <c r="B171" i="5"/>
  <c r="C170" i="5"/>
  <c r="B170" i="5"/>
  <c r="C169" i="5"/>
  <c r="B169" i="5"/>
  <c r="C168" i="5"/>
  <c r="B168" i="5"/>
  <c r="C167" i="5"/>
  <c r="B167" i="5"/>
  <c r="C166" i="5"/>
  <c r="B166" i="5"/>
  <c r="C165" i="5"/>
  <c r="B165" i="5"/>
  <c r="C164" i="5"/>
  <c r="B164" i="5"/>
  <c r="C163" i="5"/>
  <c r="B163" i="5"/>
  <c r="C162" i="5"/>
  <c r="B162" i="5"/>
  <c r="C161" i="5"/>
  <c r="B161" i="5"/>
  <c r="C160" i="5"/>
  <c r="B160" i="5"/>
  <c r="C159" i="5"/>
  <c r="B159" i="5"/>
  <c r="C158" i="5"/>
  <c r="B158" i="5"/>
  <c r="C157" i="5"/>
  <c r="B157" i="5"/>
  <c r="C156" i="5"/>
  <c r="B156" i="5"/>
  <c r="C155" i="5"/>
  <c r="B155" i="5"/>
  <c r="C154" i="5"/>
  <c r="B154" i="5"/>
  <c r="C153" i="5"/>
  <c r="B153" i="5"/>
  <c r="C152" i="5"/>
  <c r="B152" i="5"/>
  <c r="C151" i="5"/>
  <c r="B151" i="5"/>
  <c r="C150" i="5"/>
  <c r="B150" i="5"/>
  <c r="C149" i="5"/>
  <c r="B149" i="5"/>
  <c r="C148" i="5"/>
  <c r="B148" i="5"/>
  <c r="C147" i="5"/>
  <c r="B147" i="5"/>
  <c r="C146" i="5"/>
  <c r="B146" i="5"/>
  <c r="C145" i="5"/>
  <c r="B145" i="5"/>
  <c r="C144" i="5"/>
  <c r="B144" i="5"/>
  <c r="C143" i="5"/>
  <c r="B143" i="5"/>
  <c r="C142" i="5"/>
  <c r="B142" i="5"/>
  <c r="C141" i="5"/>
  <c r="B141" i="5"/>
  <c r="C140" i="5"/>
  <c r="B140" i="5"/>
  <c r="C139" i="5"/>
  <c r="B139" i="5"/>
  <c r="C138" i="5"/>
  <c r="B138" i="5"/>
  <c r="C137" i="5"/>
  <c r="B137" i="5"/>
  <c r="C136" i="5"/>
  <c r="B136" i="5"/>
  <c r="C135" i="5"/>
  <c r="B135" i="5"/>
  <c r="C134" i="5"/>
  <c r="B134" i="5"/>
  <c r="C133" i="5"/>
  <c r="B133" i="5"/>
  <c r="C132" i="5"/>
  <c r="B132" i="5"/>
  <c r="C131" i="5"/>
  <c r="B131" i="5"/>
  <c r="C130" i="5"/>
  <c r="B130" i="5"/>
  <c r="C129" i="5"/>
  <c r="B129" i="5"/>
  <c r="C128" i="5"/>
  <c r="B128" i="5"/>
  <c r="C127" i="5"/>
  <c r="B127" i="5"/>
  <c r="C126" i="5"/>
  <c r="B126" i="5"/>
  <c r="C125" i="5"/>
  <c r="B125" i="5"/>
  <c r="C124" i="5"/>
  <c r="B124" i="5"/>
  <c r="C123" i="5"/>
  <c r="B123" i="5"/>
  <c r="C122" i="5"/>
  <c r="B122" i="5"/>
  <c r="C121" i="5"/>
  <c r="B121" i="5"/>
  <c r="C120" i="5"/>
  <c r="B120" i="5"/>
  <c r="C119" i="5"/>
  <c r="B119" i="5"/>
  <c r="C22" i="5"/>
  <c r="O4" i="5"/>
  <c r="N4" i="5" l="1"/>
  <c r="B259" i="5"/>
  <c r="B258" i="5"/>
  <c r="B257" i="5"/>
  <c r="B256" i="5"/>
  <c r="B255" i="5"/>
  <c r="B254" i="5"/>
  <c r="B253" i="5"/>
  <c r="B252" i="5"/>
  <c r="B251" i="5"/>
  <c r="B250" i="5"/>
  <c r="B249" i="5"/>
  <c r="B248" i="5"/>
  <c r="B247" i="5"/>
  <c r="B246" i="5"/>
  <c r="C71" i="5"/>
  <c r="C51" i="5"/>
  <c r="C67" i="5"/>
  <c r="C47" i="5"/>
  <c r="C63" i="5"/>
  <c r="C43" i="5"/>
  <c r="C59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1" i="5"/>
  <c r="C44" i="5" l="1"/>
  <c r="C52" i="5"/>
  <c r="C41" i="5"/>
  <c r="C45" i="5"/>
  <c r="C53" i="5"/>
  <c r="C49" i="5"/>
  <c r="C40" i="5"/>
  <c r="C48" i="5"/>
  <c r="C46" i="5"/>
  <c r="C42" i="5"/>
  <c r="C54" i="5"/>
  <c r="C50" i="5"/>
  <c r="C55" i="5"/>
  <c r="C57" i="5"/>
  <c r="C61" i="5"/>
  <c r="C65" i="5"/>
  <c r="C69" i="5"/>
  <c r="C58" i="5"/>
  <c r="C62" i="5"/>
  <c r="C66" i="5"/>
  <c r="C70" i="5"/>
  <c r="B260" i="5"/>
  <c r="B245" i="5"/>
  <c r="B244" i="5"/>
  <c r="B243" i="5"/>
  <c r="B242" i="5"/>
  <c r="B241" i="5"/>
  <c r="B240" i="5"/>
  <c r="B23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C84" i="5" l="1"/>
  <c r="C68" i="5"/>
  <c r="C87" i="5"/>
  <c r="C79" i="5"/>
  <c r="C80" i="5"/>
  <c r="C64" i="5"/>
  <c r="C86" i="5"/>
  <c r="C78" i="5"/>
  <c r="C76" i="5"/>
  <c r="C60" i="5"/>
  <c r="C75" i="5"/>
  <c r="C88" i="5"/>
  <c r="C72" i="5"/>
  <c r="C56" i="5"/>
  <c r="C83" i="5"/>
  <c r="C82" i="5"/>
  <c r="C74" i="5"/>
  <c r="Q7" i="5"/>
  <c r="R4" i="5" s="1"/>
  <c r="P7" i="5"/>
  <c r="Q4" i="5" s="1"/>
  <c r="O7" i="5"/>
  <c r="P4" i="5" s="1"/>
  <c r="Q8" i="5"/>
  <c r="P8" i="5"/>
  <c r="O8" i="5"/>
  <c r="C91" i="5" l="1"/>
  <c r="C100" i="5"/>
  <c r="C89" i="5"/>
  <c r="C92" i="5"/>
  <c r="C246" i="5"/>
  <c r="C93" i="5"/>
  <c r="C103" i="5"/>
  <c r="C97" i="5"/>
  <c r="C104" i="5"/>
  <c r="C101" i="5"/>
  <c r="C99" i="5"/>
  <c r="C73" i="5"/>
  <c r="C105" i="5"/>
  <c r="C77" i="5"/>
  <c r="C95" i="5"/>
  <c r="C81" i="5"/>
  <c r="C96" i="5"/>
  <c r="C85" i="5"/>
  <c r="C117" i="5" l="1"/>
  <c r="C254" i="5"/>
  <c r="C113" i="5"/>
  <c r="C250" i="5"/>
  <c r="C112" i="5"/>
  <c r="C249" i="5"/>
  <c r="C116" i="5"/>
  <c r="C253" i="5"/>
  <c r="C240" i="5"/>
  <c r="C257" i="5"/>
  <c r="C242" i="5"/>
  <c r="C259" i="5"/>
  <c r="C118" i="5"/>
  <c r="C255" i="5"/>
  <c r="C114" i="5"/>
  <c r="C251" i="5"/>
  <c r="C110" i="5"/>
  <c r="C247" i="5"/>
  <c r="C241" i="5"/>
  <c r="C258" i="5"/>
  <c r="C260" i="5"/>
  <c r="C109" i="5"/>
  <c r="C108" i="5"/>
  <c r="C245" i="5"/>
  <c r="C102" i="5"/>
  <c r="C98" i="5"/>
  <c r="C94" i="5"/>
  <c r="C90" i="5"/>
  <c r="C106" i="5"/>
  <c r="C243" i="5"/>
  <c r="C115" i="5" l="1"/>
  <c r="C252" i="5"/>
  <c r="C111" i="5"/>
  <c r="C248" i="5"/>
  <c r="C239" i="5"/>
  <c r="C256" i="5"/>
  <c r="C107" i="5"/>
  <c r="C244" i="5"/>
  <c r="Q11" i="5" l="1"/>
  <c r="X4" i="5" s="1"/>
  <c r="P11" i="5"/>
  <c r="W4" i="5" s="1"/>
  <c r="O11" i="5"/>
  <c r="V4" i="5" s="1"/>
  <c r="Q9" i="5"/>
  <c r="U4" i="5" s="1"/>
  <c r="P9" i="5"/>
  <c r="T4" i="5" s="1"/>
  <c r="O9" i="5"/>
  <c r="S4" i="5" s="1"/>
  <c r="Q12" i="5"/>
  <c r="Q10" i="5"/>
  <c r="P12" i="5"/>
  <c r="P10" i="5"/>
  <c r="O10" i="5"/>
  <c r="O12" i="5"/>
</calcChain>
</file>

<file path=xl/sharedStrings.xml><?xml version="1.0" encoding="utf-8"?>
<sst xmlns="http://schemas.openxmlformats.org/spreadsheetml/2006/main" count="1841" uniqueCount="977">
  <si>
    <t>学校名</t>
    <rPh sb="0" eb="3">
      <t>ガッコウメイ</t>
    </rPh>
    <phoneticPr fontId="1"/>
  </si>
  <si>
    <t>分類</t>
    <rPh sb="0" eb="2">
      <t>ブンルイ</t>
    </rPh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</si>
  <si>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</si>
  <si>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</si>
  <si>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ふりがな</t>
    <phoneticPr fontId="1"/>
  </si>
  <si>
    <t>例</t>
    <rPh sb="0" eb="1">
      <t>レイ</t>
    </rPh>
    <phoneticPr fontId="1"/>
  </si>
  <si>
    <t>担当者名</t>
    <rPh sb="0" eb="3">
      <t>タントウシャ</t>
    </rPh>
    <rPh sb="3" eb="4">
      <t>メイ</t>
    </rPh>
    <phoneticPr fontId="1"/>
  </si>
  <si>
    <t>点</t>
    <rPh sb="0" eb="1">
      <t>テン</t>
    </rPh>
    <phoneticPr fontId="1"/>
  </si>
  <si>
    <t>課題読書</t>
    <rPh sb="0" eb="2">
      <t>カダイ</t>
    </rPh>
    <rPh sb="2" eb="4">
      <t>ドクショ</t>
    </rPh>
    <phoneticPr fontId="1"/>
  </si>
  <si>
    <t>低学年（点）</t>
    <rPh sb="0" eb="3">
      <t>テイガクネン</t>
    </rPh>
    <rPh sb="4" eb="5">
      <t>テン</t>
    </rPh>
    <phoneticPr fontId="1"/>
  </si>
  <si>
    <t>中学年（点）</t>
    <rPh sb="0" eb="1">
      <t>チュウ</t>
    </rPh>
    <rPh sb="1" eb="3">
      <t>ガクネン</t>
    </rPh>
    <rPh sb="4" eb="5">
      <t>テン</t>
    </rPh>
    <phoneticPr fontId="1"/>
  </si>
  <si>
    <t>高学年（点）</t>
    <rPh sb="0" eb="3">
      <t>コウガクネン</t>
    </rPh>
    <rPh sb="4" eb="5">
      <t>テン</t>
    </rPh>
    <phoneticPr fontId="1"/>
  </si>
  <si>
    <t>低学年(点)</t>
    <rPh sb="0" eb="3">
      <t>テイガクネン</t>
    </rPh>
    <rPh sb="4" eb="5">
      <t>テン</t>
    </rPh>
    <phoneticPr fontId="1"/>
  </si>
  <si>
    <t>中学年(点)</t>
    <rPh sb="0" eb="1">
      <t>チュウ</t>
    </rPh>
    <rPh sb="1" eb="3">
      <t>ガクネン</t>
    </rPh>
    <rPh sb="4" eb="5">
      <t>テン</t>
    </rPh>
    <phoneticPr fontId="1"/>
  </si>
  <si>
    <t>高学年(点)</t>
    <rPh sb="0" eb="3">
      <t>コウガクネン</t>
    </rPh>
    <rPh sb="4" eb="5">
      <t>テン</t>
    </rPh>
    <phoneticPr fontId="1"/>
  </si>
  <si>
    <t>※集計用ですので、この行より上の部分には入力しないでください。</t>
    <rPh sb="1" eb="4">
      <t>シュウケイヨウ</t>
    </rPh>
    <rPh sb="11" eb="12">
      <t>ギョウ</t>
    </rPh>
    <rPh sb="14" eb="15">
      <t>ウエ</t>
    </rPh>
    <rPh sb="16" eb="18">
      <t>ブブン</t>
    </rPh>
    <rPh sb="20" eb="22">
      <t>ニュウリョク</t>
    </rPh>
    <phoneticPr fontId="1"/>
  </si>
  <si>
    <t>　　出品数貼付用シートに値複写します。</t>
    <rPh sb="2" eb="4">
      <t>シュッピン</t>
    </rPh>
    <rPh sb="4" eb="5">
      <t>スウ</t>
    </rPh>
    <rPh sb="5" eb="7">
      <t>チョウフ</t>
    </rPh>
    <rPh sb="7" eb="8">
      <t>ヨウ</t>
    </rPh>
    <rPh sb="12" eb="13">
      <t>アタイ</t>
    </rPh>
    <rPh sb="13" eb="15">
      <t>フクシャ</t>
    </rPh>
    <phoneticPr fontId="1"/>
  </si>
  <si>
    <t>自由読書</t>
    <rPh sb="2" eb="4">
      <t>ドクショ</t>
    </rPh>
    <phoneticPr fontId="1"/>
  </si>
  <si>
    <t>自由低学年</t>
    <rPh sb="0" eb="2">
      <t>ジユウ</t>
    </rPh>
    <rPh sb="2" eb="5">
      <t>テイガクネン</t>
    </rPh>
    <phoneticPr fontId="1"/>
  </si>
  <si>
    <t>中学年</t>
    <rPh sb="0" eb="1">
      <t>チュウ</t>
    </rPh>
    <rPh sb="1" eb="3">
      <t>ガクネン</t>
    </rPh>
    <phoneticPr fontId="1"/>
  </si>
  <si>
    <t>高学年</t>
    <rPh sb="0" eb="3">
      <t>コウガクネン</t>
    </rPh>
    <phoneticPr fontId="1"/>
  </si>
  <si>
    <t>課題低学年</t>
    <rPh sb="0" eb="2">
      <t>カダイ</t>
    </rPh>
    <rPh sb="2" eb="5">
      <t>テイガクネン</t>
    </rPh>
    <phoneticPr fontId="1"/>
  </si>
  <si>
    <t>中学年</t>
    <rPh sb="0" eb="3">
      <t>チュウガクネン</t>
    </rPh>
    <phoneticPr fontId="1"/>
  </si>
  <si>
    <t>校内出品数</t>
    <rPh sb="2" eb="4">
      <t>シュッピン</t>
    </rPh>
    <phoneticPr fontId="1"/>
  </si>
  <si>
    <t>校内出品数</t>
    <rPh sb="0" eb="2">
      <t>コウナイ</t>
    </rPh>
    <rPh sb="2" eb="4">
      <t>シュッピン</t>
    </rPh>
    <rPh sb="4" eb="5">
      <t>スウ</t>
    </rPh>
    <phoneticPr fontId="1"/>
  </si>
  <si>
    <t>郡・市審査会出品数</t>
    <rPh sb="0" eb="1">
      <t>グン</t>
    </rPh>
    <rPh sb="2" eb="3">
      <t>シ</t>
    </rPh>
    <rPh sb="3" eb="6">
      <t>シンサカイ</t>
    </rPh>
    <rPh sb="6" eb="8">
      <t>シュッピン</t>
    </rPh>
    <rPh sb="8" eb="9">
      <t>スウ</t>
    </rPh>
    <phoneticPr fontId="1"/>
  </si>
  <si>
    <t>各小学校・小学部用</t>
    <rPh sb="0" eb="1">
      <t>カク</t>
    </rPh>
    <rPh sb="1" eb="4">
      <t>ショウガッコウ</t>
    </rPh>
    <rPh sb="5" eb="8">
      <t>ショウガクブ</t>
    </rPh>
    <rPh sb="8" eb="9">
      <t>ヨウ</t>
    </rPh>
    <phoneticPr fontId="1"/>
  </si>
  <si>
    <t>※「郡・市審査会出品数」とは・・校内で審査をして郡市の審査会へ上げた作品数をいいます。各地区で出される要項を熟読の上、小学校の校種別「応募点数」を守ってください。</t>
    <rPh sb="2" eb="3">
      <t>グン</t>
    </rPh>
    <rPh sb="59" eb="62">
      <t>ショウガッコウ</t>
    </rPh>
    <phoneticPr fontId="1"/>
  </si>
  <si>
    <t>(青少年)</t>
    <rPh sb="1" eb="4">
      <t>セイショウネン</t>
    </rPh>
    <phoneticPr fontId="1"/>
  </si>
  <si>
    <t>(長崎)</t>
    <rPh sb="1" eb="3">
      <t>ナガサキ</t>
    </rPh>
    <phoneticPr fontId="1"/>
  </si>
  <si>
    <t>No.</t>
    <phoneticPr fontId="1"/>
  </si>
  <si>
    <t>※「校内出品数」とは・・各学校で、児童が取り組んだ作品の総数をいいます。それぞれの読書感想文コンクールに取り組んだ児童は「１」とカウントしてください。</t>
    <rPh sb="4" eb="6">
      <t>シュッピン</t>
    </rPh>
    <rPh sb="41" eb="43">
      <t>ドクショ</t>
    </rPh>
    <rPh sb="57" eb="59">
      <t>ジドウ</t>
    </rPh>
    <phoneticPr fontId="1"/>
  </si>
  <si>
    <t>ﾃｰﾏ低学年</t>
    <rPh sb="3" eb="6">
      <t>テイガクネン</t>
    </rPh>
    <phoneticPr fontId="1"/>
  </si>
  <si>
    <t>地区
№</t>
    <rPh sb="0" eb="2">
      <t>チク</t>
    </rPh>
    <phoneticPr fontId="9"/>
  </si>
  <si>
    <t>地区名</t>
    <rPh sb="0" eb="2">
      <t>チク</t>
    </rPh>
    <rPh sb="2" eb="3">
      <t>ナ</t>
    </rPh>
    <phoneticPr fontId="9"/>
  </si>
  <si>
    <t>所属</t>
    <rPh sb="0" eb="2">
      <t>ショゾク</t>
    </rPh>
    <phoneticPr fontId="9"/>
  </si>
  <si>
    <t>番号</t>
    <rPh sb="0" eb="2">
      <t>バンゴウ</t>
    </rPh>
    <phoneticPr fontId="10"/>
  </si>
  <si>
    <t>学校名略称</t>
    <rPh sb="0" eb="3">
      <t>ガッコウメイ</t>
    </rPh>
    <rPh sb="3" eb="5">
      <t>リャクショウ</t>
    </rPh>
    <phoneticPr fontId="10"/>
  </si>
  <si>
    <t>学校名</t>
    <rPh sb="0" eb="3">
      <t>ガッコウメイ</t>
    </rPh>
    <phoneticPr fontId="9"/>
  </si>
  <si>
    <t>備　　　　　考</t>
    <rPh sb="0" eb="1">
      <t>ソナエ</t>
    </rPh>
    <rPh sb="6" eb="7">
      <t>コウ</t>
    </rPh>
    <phoneticPr fontId="9"/>
  </si>
  <si>
    <t>長崎</t>
    <rPh sb="0" eb="2">
      <t>ナガサキ</t>
    </rPh>
    <phoneticPr fontId="9"/>
  </si>
  <si>
    <t>長崎市立</t>
    <rPh sb="0" eb="4">
      <t>ナガサキシリツ</t>
    </rPh>
    <phoneticPr fontId="9"/>
  </si>
  <si>
    <t>戸石</t>
    <rPh sb="0" eb="1">
      <t>ト</t>
    </rPh>
    <rPh sb="1" eb="2">
      <t>イシ</t>
    </rPh>
    <phoneticPr fontId="9"/>
  </si>
  <si>
    <t>長崎市立戸石小</t>
    <phoneticPr fontId="9"/>
  </si>
  <si>
    <t>古賀</t>
    <rPh sb="0" eb="2">
      <t>コガ</t>
    </rPh>
    <phoneticPr fontId="9"/>
  </si>
  <si>
    <t>長崎市立古賀小</t>
    <phoneticPr fontId="9"/>
  </si>
  <si>
    <t>矢上</t>
    <rPh sb="0" eb="2">
      <t>ヤガミ</t>
    </rPh>
    <phoneticPr fontId="9"/>
  </si>
  <si>
    <t>長崎市立矢上小</t>
    <phoneticPr fontId="9"/>
  </si>
  <si>
    <t>日見</t>
    <rPh sb="0" eb="2">
      <t>ヒミ</t>
    </rPh>
    <phoneticPr fontId="9"/>
  </si>
  <si>
    <t>長崎市立日見小</t>
    <phoneticPr fontId="9"/>
  </si>
  <si>
    <t>伊良林</t>
    <rPh sb="0" eb="3">
      <t>イラバヤシ</t>
    </rPh>
    <phoneticPr fontId="9"/>
  </si>
  <si>
    <t>長崎市立伊良林小</t>
    <phoneticPr fontId="9"/>
  </si>
  <si>
    <t>諏訪</t>
    <rPh sb="0" eb="2">
      <t>スワ</t>
    </rPh>
    <phoneticPr fontId="9"/>
  </si>
  <si>
    <t>長崎市立諏訪小</t>
    <phoneticPr fontId="9"/>
  </si>
  <si>
    <t>上長崎</t>
    <rPh sb="0" eb="1">
      <t>カミ</t>
    </rPh>
    <rPh sb="1" eb="3">
      <t>ナガサキ</t>
    </rPh>
    <phoneticPr fontId="9"/>
  </si>
  <si>
    <t>長崎市立上長崎小</t>
    <phoneticPr fontId="9"/>
  </si>
  <si>
    <t>桜町</t>
    <rPh sb="0" eb="2">
      <t>サクラマチ</t>
    </rPh>
    <phoneticPr fontId="9"/>
  </si>
  <si>
    <t>長崎市立桜町小</t>
    <phoneticPr fontId="9"/>
  </si>
  <si>
    <t>西坂</t>
    <rPh sb="0" eb="2">
      <t>ニシザカ</t>
    </rPh>
    <phoneticPr fontId="9"/>
  </si>
  <si>
    <t>長崎市立西坂小</t>
    <phoneticPr fontId="9"/>
  </si>
  <si>
    <t>小島</t>
    <rPh sb="0" eb="2">
      <t>コジマ</t>
    </rPh>
    <phoneticPr fontId="9"/>
  </si>
  <si>
    <t>長崎市立小島小</t>
    <phoneticPr fontId="9"/>
  </si>
  <si>
    <t>愛宕</t>
    <rPh sb="0" eb="2">
      <t>アタゴ</t>
    </rPh>
    <phoneticPr fontId="9"/>
  </si>
  <si>
    <t>長崎市立愛宕小</t>
    <phoneticPr fontId="9"/>
  </si>
  <si>
    <t>日吉</t>
    <rPh sb="0" eb="2">
      <t>ヒヨシ</t>
    </rPh>
    <phoneticPr fontId="9"/>
  </si>
  <si>
    <t>長崎市立日吉小</t>
    <phoneticPr fontId="9"/>
  </si>
  <si>
    <t>茂木</t>
    <rPh sb="0" eb="2">
      <t>モギ</t>
    </rPh>
    <phoneticPr fontId="9"/>
  </si>
  <si>
    <t>長崎市立茂木小</t>
    <phoneticPr fontId="9"/>
  </si>
  <si>
    <t>南</t>
    <rPh sb="0" eb="1">
      <t>ミナミ</t>
    </rPh>
    <phoneticPr fontId="9"/>
  </si>
  <si>
    <t>長崎市立南小</t>
    <phoneticPr fontId="9"/>
  </si>
  <si>
    <t>仁田佐古</t>
    <rPh sb="2" eb="4">
      <t>サコ</t>
    </rPh>
    <phoneticPr fontId="9"/>
  </si>
  <si>
    <t>長崎市立仁田佐古小</t>
    <phoneticPr fontId="9"/>
  </si>
  <si>
    <t>大浦</t>
    <rPh sb="0" eb="2">
      <t>オオウラ</t>
    </rPh>
    <phoneticPr fontId="9"/>
  </si>
  <si>
    <t>長崎市立大浦小</t>
    <phoneticPr fontId="9"/>
  </si>
  <si>
    <t>戸町</t>
    <rPh sb="0" eb="2">
      <t>トマチ</t>
    </rPh>
    <phoneticPr fontId="9"/>
  </si>
  <si>
    <t>長崎市立戸町小</t>
    <phoneticPr fontId="9"/>
  </si>
  <si>
    <t>小ケ倉</t>
    <phoneticPr fontId="9"/>
  </si>
  <si>
    <t>長崎市立小ケ倉小</t>
    <phoneticPr fontId="9"/>
  </si>
  <si>
    <t>土井首</t>
    <rPh sb="0" eb="2">
      <t>ドイ</t>
    </rPh>
    <rPh sb="2" eb="3">
      <t>クビ</t>
    </rPh>
    <phoneticPr fontId="9"/>
  </si>
  <si>
    <t>長崎市立土井首小</t>
    <phoneticPr fontId="9"/>
  </si>
  <si>
    <t>深堀</t>
    <rPh sb="0" eb="2">
      <t>フカホリ</t>
    </rPh>
    <phoneticPr fontId="9"/>
  </si>
  <si>
    <t>長崎市立深堀小</t>
    <phoneticPr fontId="9"/>
  </si>
  <si>
    <t>式見</t>
    <rPh sb="0" eb="2">
      <t>シキミ</t>
    </rPh>
    <phoneticPr fontId="9"/>
  </si>
  <si>
    <t>長崎市立式見小</t>
    <phoneticPr fontId="9"/>
  </si>
  <si>
    <t>手熊</t>
    <rPh sb="0" eb="1">
      <t>テ</t>
    </rPh>
    <rPh sb="1" eb="2">
      <t>グマ</t>
    </rPh>
    <phoneticPr fontId="9"/>
  </si>
  <si>
    <t>長崎市立手熊小</t>
    <phoneticPr fontId="9"/>
  </si>
  <si>
    <t>福田</t>
    <rPh sb="0" eb="2">
      <t>フクダ</t>
    </rPh>
    <phoneticPr fontId="9"/>
  </si>
  <si>
    <t>長崎市立福田小</t>
    <phoneticPr fontId="9"/>
  </si>
  <si>
    <t>小榊</t>
    <rPh sb="1" eb="2">
      <t>サカキ</t>
    </rPh>
    <phoneticPr fontId="9"/>
  </si>
  <si>
    <t>長崎市立小榊小</t>
    <phoneticPr fontId="9"/>
  </si>
  <si>
    <t>飽浦</t>
    <phoneticPr fontId="9"/>
  </si>
  <si>
    <t>長崎市立飽浦小</t>
    <phoneticPr fontId="9"/>
  </si>
  <si>
    <t>朝日</t>
    <rPh sb="0" eb="2">
      <t>アサヒ</t>
    </rPh>
    <phoneticPr fontId="9"/>
  </si>
  <si>
    <t>長崎市立朝日小</t>
    <phoneticPr fontId="9"/>
  </si>
  <si>
    <t>稲佐</t>
    <rPh sb="0" eb="2">
      <t>イナサ</t>
    </rPh>
    <phoneticPr fontId="9"/>
  </si>
  <si>
    <t>長崎市立稲佐小</t>
    <phoneticPr fontId="9"/>
  </si>
  <si>
    <t>城山</t>
    <rPh sb="0" eb="2">
      <t>シロヤマ</t>
    </rPh>
    <phoneticPr fontId="9"/>
  </si>
  <si>
    <t>長崎市立城山小</t>
    <phoneticPr fontId="9"/>
  </si>
  <si>
    <t>西城山</t>
    <rPh sb="0" eb="1">
      <t>ニシ</t>
    </rPh>
    <rPh sb="1" eb="3">
      <t>シロヤマ</t>
    </rPh>
    <phoneticPr fontId="9"/>
  </si>
  <si>
    <t>長崎市立西城山小</t>
    <phoneticPr fontId="9"/>
  </si>
  <si>
    <t>西町</t>
    <rPh sb="0" eb="2">
      <t>ニシマチ</t>
    </rPh>
    <phoneticPr fontId="9"/>
  </si>
  <si>
    <t>長崎市立西町小</t>
    <phoneticPr fontId="9"/>
  </si>
  <si>
    <t>西北</t>
    <rPh sb="0" eb="2">
      <t>ニシキタ</t>
    </rPh>
    <phoneticPr fontId="9"/>
  </si>
  <si>
    <t>長崎市立西北小</t>
    <phoneticPr fontId="9"/>
  </si>
  <si>
    <t>滑石</t>
    <rPh sb="0" eb="2">
      <t>ナメシ</t>
    </rPh>
    <phoneticPr fontId="9"/>
  </si>
  <si>
    <t>長崎市立滑石小</t>
    <phoneticPr fontId="9"/>
  </si>
  <si>
    <t>大園</t>
    <rPh sb="0" eb="2">
      <t>オオゾノ</t>
    </rPh>
    <phoneticPr fontId="9"/>
  </si>
  <si>
    <t>長崎市立大園小</t>
    <phoneticPr fontId="9"/>
  </si>
  <si>
    <t>西浦上</t>
    <rPh sb="0" eb="3">
      <t>ニシウラカミ</t>
    </rPh>
    <phoneticPr fontId="9"/>
  </si>
  <si>
    <t>長崎市立西浦上小</t>
    <phoneticPr fontId="9"/>
  </si>
  <si>
    <t>高尾</t>
    <rPh sb="0" eb="2">
      <t>タカオ</t>
    </rPh>
    <phoneticPr fontId="9"/>
  </si>
  <si>
    <t>長崎市立高尾小</t>
    <phoneticPr fontId="9"/>
  </si>
  <si>
    <t>山里</t>
    <rPh sb="0" eb="2">
      <t>ヤマサト</t>
    </rPh>
    <phoneticPr fontId="9"/>
  </si>
  <si>
    <t>長崎市立山里小</t>
    <phoneticPr fontId="9"/>
  </si>
  <si>
    <t>坂本</t>
    <rPh sb="0" eb="2">
      <t>サカモト</t>
    </rPh>
    <phoneticPr fontId="9"/>
  </si>
  <si>
    <t>長崎市立坂本小</t>
    <phoneticPr fontId="9"/>
  </si>
  <si>
    <t>銭座</t>
    <phoneticPr fontId="9"/>
  </si>
  <si>
    <t>長崎市立銭座小</t>
    <phoneticPr fontId="9"/>
  </si>
  <si>
    <t>三原</t>
    <rPh sb="0" eb="2">
      <t>ミハラ</t>
    </rPh>
    <phoneticPr fontId="9"/>
  </si>
  <si>
    <t>長崎市立三原小</t>
    <phoneticPr fontId="9"/>
  </si>
  <si>
    <t>北陽</t>
    <rPh sb="0" eb="2">
      <t>ホクヨウ</t>
    </rPh>
    <phoneticPr fontId="9"/>
  </si>
  <si>
    <t>長崎市立北陽小</t>
    <phoneticPr fontId="9"/>
  </si>
  <si>
    <t>三重</t>
    <rPh sb="0" eb="2">
      <t>ミエ</t>
    </rPh>
    <phoneticPr fontId="9"/>
  </si>
  <si>
    <t>長崎市立三重小</t>
    <phoneticPr fontId="9"/>
  </si>
  <si>
    <t>畝刈</t>
    <phoneticPr fontId="9"/>
  </si>
  <si>
    <t>長崎市立畝刈小</t>
    <phoneticPr fontId="9"/>
  </si>
  <si>
    <t>女の都</t>
    <rPh sb="0" eb="1">
      <t>メ</t>
    </rPh>
    <rPh sb="2" eb="3">
      <t>ト</t>
    </rPh>
    <phoneticPr fontId="9"/>
  </si>
  <si>
    <t>長崎市立女の都小</t>
    <phoneticPr fontId="9"/>
  </si>
  <si>
    <t>横尾</t>
    <rPh sb="0" eb="2">
      <t>ヨコオ</t>
    </rPh>
    <phoneticPr fontId="9"/>
  </si>
  <si>
    <t>長崎市立横尾小</t>
    <phoneticPr fontId="9"/>
  </si>
  <si>
    <t>小江原</t>
  </si>
  <si>
    <t>長崎市立小江原小</t>
    <phoneticPr fontId="9"/>
  </si>
  <si>
    <t>虹が丘</t>
    <phoneticPr fontId="9"/>
  </si>
  <si>
    <t>長崎市立虹が丘小</t>
    <phoneticPr fontId="9"/>
  </si>
  <si>
    <t>西山台</t>
    <phoneticPr fontId="9"/>
  </si>
  <si>
    <t>長崎市立西山台小</t>
    <phoneticPr fontId="9"/>
  </si>
  <si>
    <t>南陽</t>
    <rPh sb="0" eb="2">
      <t>ナンヨウ</t>
    </rPh>
    <phoneticPr fontId="9"/>
  </si>
  <si>
    <t>長崎市立南陽小</t>
    <phoneticPr fontId="9"/>
  </si>
  <si>
    <t>南陽 開成分校</t>
    <rPh sb="0" eb="2">
      <t>ナンヨウ</t>
    </rPh>
    <rPh sb="3" eb="5">
      <t>カイセイ</t>
    </rPh>
    <phoneticPr fontId="9"/>
  </si>
  <si>
    <t>長崎市立南陽小 開成分校</t>
    <rPh sb="6" eb="7">
      <t>ショウ</t>
    </rPh>
    <phoneticPr fontId="9"/>
  </si>
  <si>
    <t>橘</t>
    <rPh sb="0" eb="1">
      <t>タチバナ</t>
    </rPh>
    <phoneticPr fontId="9"/>
  </si>
  <si>
    <t>長崎市立橘小</t>
    <phoneticPr fontId="9"/>
  </si>
  <si>
    <t>南長崎</t>
    <rPh sb="0" eb="3">
      <t>ミナミナガサキ</t>
    </rPh>
    <phoneticPr fontId="9"/>
  </si>
  <si>
    <t>長崎市立南長崎小</t>
    <phoneticPr fontId="9"/>
  </si>
  <si>
    <t>鳴見台</t>
    <rPh sb="0" eb="3">
      <t>ナルミダイ</t>
    </rPh>
    <phoneticPr fontId="9"/>
  </si>
  <si>
    <t>長崎市立鳴見台小</t>
    <phoneticPr fontId="9"/>
  </si>
  <si>
    <t>桜が丘</t>
  </si>
  <si>
    <t>長崎市立桜が丘小</t>
    <phoneticPr fontId="9"/>
  </si>
  <si>
    <t>香焼</t>
    <phoneticPr fontId="9"/>
  </si>
  <si>
    <t>長崎市立香焼小</t>
    <phoneticPr fontId="9"/>
  </si>
  <si>
    <t>伊王島</t>
    <phoneticPr fontId="9"/>
  </si>
  <si>
    <t>長崎市立伊王島小</t>
    <phoneticPr fontId="9"/>
  </si>
  <si>
    <t>高島</t>
    <phoneticPr fontId="9"/>
  </si>
  <si>
    <t>長崎市立高島小</t>
    <phoneticPr fontId="9"/>
  </si>
  <si>
    <t>野母崎</t>
  </si>
  <si>
    <t>長崎市立野母崎小</t>
    <phoneticPr fontId="9"/>
  </si>
  <si>
    <t>外海黒崎</t>
    <rPh sb="0" eb="2">
      <t>ソトメ</t>
    </rPh>
    <rPh sb="2" eb="4">
      <t>クロサキ</t>
    </rPh>
    <phoneticPr fontId="9"/>
  </si>
  <si>
    <t>長崎市立外海黒崎小</t>
    <rPh sb="0" eb="4">
      <t>ナガサキシリツ</t>
    </rPh>
    <rPh sb="4" eb="6">
      <t>ソトメ</t>
    </rPh>
    <rPh sb="6" eb="8">
      <t>クロサキ</t>
    </rPh>
    <rPh sb="8" eb="9">
      <t>ショウ</t>
    </rPh>
    <phoneticPr fontId="9"/>
  </si>
  <si>
    <t>神浦</t>
    <rPh sb="0" eb="2">
      <t>カミウラ</t>
    </rPh>
    <phoneticPr fontId="9"/>
  </si>
  <si>
    <t>長崎市立神浦小</t>
    <phoneticPr fontId="9"/>
  </si>
  <si>
    <t>池島</t>
    <phoneticPr fontId="9"/>
  </si>
  <si>
    <t>長崎市立池島小</t>
    <phoneticPr fontId="9"/>
  </si>
  <si>
    <t>蚊焼</t>
    <phoneticPr fontId="9"/>
  </si>
  <si>
    <t>長崎市立蚊焼小</t>
    <phoneticPr fontId="9"/>
  </si>
  <si>
    <t>為石</t>
    <phoneticPr fontId="9"/>
  </si>
  <si>
    <t>長崎市立為石小</t>
    <phoneticPr fontId="9"/>
  </si>
  <si>
    <t>晴海台</t>
  </si>
  <si>
    <t>長崎市立晴海台小</t>
    <phoneticPr fontId="9"/>
  </si>
  <si>
    <t>川原</t>
    <rPh sb="0" eb="2">
      <t>ナガカワハラ</t>
    </rPh>
    <phoneticPr fontId="9"/>
  </si>
  <si>
    <t>長崎市立川原小</t>
    <phoneticPr fontId="9"/>
  </si>
  <si>
    <t>村松</t>
    <phoneticPr fontId="9"/>
  </si>
  <si>
    <t>長崎市立村松小</t>
    <phoneticPr fontId="9"/>
  </si>
  <si>
    <t>長浦</t>
    <phoneticPr fontId="9"/>
  </si>
  <si>
    <t>長崎市立長浦小</t>
    <phoneticPr fontId="9"/>
  </si>
  <si>
    <t>形上</t>
    <phoneticPr fontId="9"/>
  </si>
  <si>
    <t>長崎市立形上小</t>
    <phoneticPr fontId="9"/>
  </si>
  <si>
    <t>高城台</t>
  </si>
  <si>
    <t>長崎市立高城台小</t>
  </si>
  <si>
    <t>国立</t>
    <phoneticPr fontId="1"/>
  </si>
  <si>
    <t>長大附属</t>
    <rPh sb="0" eb="1">
      <t>チョウ</t>
    </rPh>
    <rPh sb="2" eb="4">
      <t>フゾク</t>
    </rPh>
    <phoneticPr fontId="7"/>
  </si>
  <si>
    <t>長崎大学教育学部附属小</t>
    <rPh sb="0" eb="2">
      <t>ナガサキ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1">
      <t>ショウ</t>
    </rPh>
    <phoneticPr fontId="7"/>
  </si>
  <si>
    <t>私立</t>
    <phoneticPr fontId="1"/>
  </si>
  <si>
    <t>聖マリア学院</t>
    <phoneticPr fontId="1"/>
  </si>
  <si>
    <t>聖マリア学院小</t>
    <phoneticPr fontId="1"/>
  </si>
  <si>
    <t>私立</t>
  </si>
  <si>
    <t>長崎南山</t>
    <phoneticPr fontId="1"/>
  </si>
  <si>
    <t>長崎南山小</t>
    <phoneticPr fontId="1"/>
  </si>
  <si>
    <t>長崎精道</t>
    <rPh sb="0" eb="4">
      <t>ショウガッコウ</t>
    </rPh>
    <phoneticPr fontId="7"/>
  </si>
  <si>
    <t>長崎精道小</t>
    <rPh sb="0" eb="5">
      <t>ショウガッコウ</t>
    </rPh>
    <phoneticPr fontId="7"/>
  </si>
  <si>
    <t>精道三川台</t>
    <phoneticPr fontId="1"/>
  </si>
  <si>
    <t>精道三川台小</t>
    <phoneticPr fontId="1"/>
  </si>
  <si>
    <t>長崎</t>
    <phoneticPr fontId="1"/>
  </si>
  <si>
    <t>長崎県立</t>
    <rPh sb="0" eb="4">
      <t>ナガサキケンリツ</t>
    </rPh>
    <phoneticPr fontId="9"/>
  </si>
  <si>
    <t>鶴南特支</t>
    <rPh sb="2" eb="3">
      <t>トク</t>
    </rPh>
    <rPh sb="3" eb="4">
      <t>ササ</t>
    </rPh>
    <phoneticPr fontId="9"/>
  </si>
  <si>
    <t>県立鶴南特別支援 小学部</t>
    <phoneticPr fontId="9"/>
  </si>
  <si>
    <t>長崎特支</t>
    <rPh sb="0" eb="2">
      <t>ナガサキ</t>
    </rPh>
    <rPh sb="2" eb="3">
      <t>トク</t>
    </rPh>
    <rPh sb="3" eb="4">
      <t>ササ</t>
    </rPh>
    <phoneticPr fontId="9"/>
  </si>
  <si>
    <t>県立長崎特別支援 小学部</t>
  </si>
  <si>
    <t>国立</t>
    <rPh sb="0" eb="2">
      <t>コクリツ</t>
    </rPh>
    <phoneticPr fontId="9"/>
  </si>
  <si>
    <t>長大附属特支</t>
    <rPh sb="2" eb="3">
      <t>フ</t>
    </rPh>
    <rPh sb="3" eb="4">
      <t>ゾク</t>
    </rPh>
    <phoneticPr fontId="9"/>
  </si>
  <si>
    <t>長崎大学教育学部附属特別支援 小学部</t>
    <rPh sb="4" eb="6">
      <t>キョウイク</t>
    </rPh>
    <rPh sb="6" eb="8">
      <t>ガクブ</t>
    </rPh>
    <rPh sb="8" eb="10">
      <t>フゾク</t>
    </rPh>
    <phoneticPr fontId="9"/>
  </si>
  <si>
    <t>佐世保</t>
    <rPh sb="0" eb="3">
      <t>サセボ</t>
    </rPh>
    <phoneticPr fontId="9"/>
  </si>
  <si>
    <t>佐世保市立</t>
    <rPh sb="0" eb="5">
      <t>サセボシリツ</t>
    </rPh>
    <phoneticPr fontId="9"/>
  </si>
  <si>
    <t>宮</t>
    <phoneticPr fontId="9"/>
  </si>
  <si>
    <t>佐世保市立宮小</t>
    <phoneticPr fontId="9"/>
  </si>
  <si>
    <t>三川内</t>
    <phoneticPr fontId="9"/>
  </si>
  <si>
    <t>佐世保市立三川内小</t>
    <phoneticPr fontId="9"/>
  </si>
  <si>
    <t>広田</t>
    <phoneticPr fontId="9"/>
  </si>
  <si>
    <t>佐世保市立広田小</t>
    <phoneticPr fontId="9"/>
  </si>
  <si>
    <t>花高</t>
    <phoneticPr fontId="9"/>
  </si>
  <si>
    <t>佐世保市立花高小</t>
    <phoneticPr fontId="9"/>
  </si>
  <si>
    <t>早岐</t>
    <phoneticPr fontId="9"/>
  </si>
  <si>
    <t>佐世保市立早岐小</t>
    <phoneticPr fontId="9"/>
  </si>
  <si>
    <t>江上</t>
    <phoneticPr fontId="9"/>
  </si>
  <si>
    <t>佐世保市立江上小</t>
    <phoneticPr fontId="9"/>
  </si>
  <si>
    <t>針尾</t>
    <phoneticPr fontId="9"/>
  </si>
  <si>
    <t>佐世保市立針尾小</t>
    <phoneticPr fontId="9"/>
  </si>
  <si>
    <t>大塔</t>
    <phoneticPr fontId="9"/>
  </si>
  <si>
    <t>佐世保市立大塔小</t>
    <phoneticPr fontId="9"/>
  </si>
  <si>
    <t>黒髪</t>
    <phoneticPr fontId="9"/>
  </si>
  <si>
    <t>佐世保市立黒髪小</t>
    <phoneticPr fontId="9"/>
  </si>
  <si>
    <t>日宇</t>
    <phoneticPr fontId="9"/>
  </si>
  <si>
    <t>佐世保市立日宇小</t>
    <phoneticPr fontId="9"/>
  </si>
  <si>
    <t>天神</t>
    <phoneticPr fontId="9"/>
  </si>
  <si>
    <t>佐世保市立天神小</t>
    <phoneticPr fontId="9"/>
  </si>
  <si>
    <t>港</t>
    <phoneticPr fontId="9"/>
  </si>
  <si>
    <t>佐世保市立港小</t>
    <phoneticPr fontId="9"/>
  </si>
  <si>
    <t>福石</t>
    <phoneticPr fontId="9"/>
  </si>
  <si>
    <t>佐世保市立福石小</t>
    <phoneticPr fontId="9"/>
  </si>
  <si>
    <t>木風</t>
    <phoneticPr fontId="9"/>
  </si>
  <si>
    <t>佐世保市立木風小</t>
    <phoneticPr fontId="9"/>
  </si>
  <si>
    <t>潮見</t>
    <phoneticPr fontId="9"/>
  </si>
  <si>
    <t>佐世保市立潮見小</t>
    <phoneticPr fontId="9"/>
  </si>
  <si>
    <t>白南風</t>
  </si>
  <si>
    <t>佐世保市立白南風小</t>
    <phoneticPr fontId="9"/>
  </si>
  <si>
    <t>小佐世保</t>
    <phoneticPr fontId="9"/>
  </si>
  <si>
    <t>佐世保市立小佐世保小</t>
    <phoneticPr fontId="9"/>
  </si>
  <si>
    <t>祇園</t>
    <phoneticPr fontId="9"/>
  </si>
  <si>
    <t>佐世保市立祇園小</t>
    <phoneticPr fontId="9"/>
  </si>
  <si>
    <t>山手</t>
    <phoneticPr fontId="9"/>
  </si>
  <si>
    <t>佐世保市立山手小</t>
    <phoneticPr fontId="9"/>
  </si>
  <si>
    <t>春日</t>
    <phoneticPr fontId="9"/>
  </si>
  <si>
    <t>佐世保市立春日小</t>
    <phoneticPr fontId="9"/>
  </si>
  <si>
    <t>清水</t>
    <phoneticPr fontId="9"/>
  </si>
  <si>
    <t>佐世保市立清水小</t>
    <phoneticPr fontId="9"/>
  </si>
  <si>
    <t>大久保</t>
    <phoneticPr fontId="9"/>
  </si>
  <si>
    <t>佐世保市立大久保小</t>
    <phoneticPr fontId="9"/>
  </si>
  <si>
    <t>金比良</t>
    <phoneticPr fontId="9"/>
  </si>
  <si>
    <t>佐世保市立金比良小</t>
    <phoneticPr fontId="9"/>
  </si>
  <si>
    <t>大野</t>
    <phoneticPr fontId="9"/>
  </si>
  <si>
    <t>佐世保市立大野小</t>
    <phoneticPr fontId="9"/>
  </si>
  <si>
    <t>柚木</t>
    <phoneticPr fontId="9"/>
  </si>
  <si>
    <t>佐世保市立柚木小</t>
    <phoneticPr fontId="9"/>
  </si>
  <si>
    <t>世知原</t>
  </si>
  <si>
    <t>佐世保市立世知原小</t>
    <phoneticPr fontId="9"/>
  </si>
  <si>
    <t>赤崎</t>
    <phoneticPr fontId="9"/>
  </si>
  <si>
    <t>佐世保市立赤崎小</t>
    <phoneticPr fontId="9"/>
  </si>
  <si>
    <t>船越</t>
    <phoneticPr fontId="9"/>
  </si>
  <si>
    <t>佐世保市立船越小</t>
    <phoneticPr fontId="9"/>
  </si>
  <si>
    <t>日野</t>
    <phoneticPr fontId="9"/>
  </si>
  <si>
    <t>佐世保市立日野小</t>
    <phoneticPr fontId="9"/>
  </si>
  <si>
    <t>相浦</t>
    <phoneticPr fontId="9"/>
  </si>
  <si>
    <t>佐世保市立相浦小</t>
    <phoneticPr fontId="9"/>
  </si>
  <si>
    <t>相浦 高島分校</t>
    <rPh sb="0" eb="2">
      <t>アイウラ</t>
    </rPh>
    <phoneticPr fontId="9"/>
  </si>
  <si>
    <t>佐世保市立相浦小 高島分校</t>
    <rPh sb="7" eb="8">
      <t>ショウ</t>
    </rPh>
    <phoneticPr fontId="9"/>
  </si>
  <si>
    <t>相浦西</t>
    <phoneticPr fontId="9"/>
  </si>
  <si>
    <t>佐世保市立相浦西小</t>
    <phoneticPr fontId="9"/>
  </si>
  <si>
    <t>相浦西 大崎分校</t>
    <rPh sb="0" eb="2">
      <t>アイウラ</t>
    </rPh>
    <rPh sb="2" eb="3">
      <t>ニシ</t>
    </rPh>
    <phoneticPr fontId="9"/>
  </si>
  <si>
    <t>佐世保市立相浦西小 大崎分校</t>
    <rPh sb="8" eb="9">
      <t>ショウ</t>
    </rPh>
    <phoneticPr fontId="9"/>
  </si>
  <si>
    <t>中里</t>
    <phoneticPr fontId="9"/>
  </si>
  <si>
    <t>佐世保市立中里小</t>
    <phoneticPr fontId="9"/>
  </si>
  <si>
    <t>皆瀬</t>
    <phoneticPr fontId="9"/>
  </si>
  <si>
    <t>佐世保市立皆瀬小</t>
    <phoneticPr fontId="9"/>
  </si>
  <si>
    <t>吉井南</t>
    <phoneticPr fontId="9"/>
  </si>
  <si>
    <t>佐世保市立吉井南小</t>
    <phoneticPr fontId="9"/>
  </si>
  <si>
    <t>吉井北</t>
    <phoneticPr fontId="9"/>
  </si>
  <si>
    <t>佐世保市立吉井北小</t>
    <phoneticPr fontId="9"/>
  </si>
  <si>
    <t>宇久</t>
    <phoneticPr fontId="9"/>
  </si>
  <si>
    <t>佐世保市立宇久小</t>
    <phoneticPr fontId="9"/>
  </si>
  <si>
    <t>小佐々</t>
    <phoneticPr fontId="9"/>
  </si>
  <si>
    <t>佐世保市立小佐々小</t>
    <phoneticPr fontId="9"/>
  </si>
  <si>
    <t>楠栖</t>
    <phoneticPr fontId="9"/>
  </si>
  <si>
    <t>佐世保市立楠栖小</t>
    <phoneticPr fontId="9"/>
  </si>
  <si>
    <t>江迎</t>
    <phoneticPr fontId="9"/>
  </si>
  <si>
    <t>佐世保市立江迎小</t>
    <phoneticPr fontId="9"/>
  </si>
  <si>
    <t>猪調</t>
    <phoneticPr fontId="9"/>
  </si>
  <si>
    <t>佐世保市立猪調小</t>
    <phoneticPr fontId="9"/>
  </si>
  <si>
    <t>鹿町</t>
    <phoneticPr fontId="9"/>
  </si>
  <si>
    <t>佐世保市立鹿町小</t>
    <phoneticPr fontId="9"/>
  </si>
  <si>
    <t>歌浦</t>
  </si>
  <si>
    <t>佐世保市立歌浦小</t>
  </si>
  <si>
    <t>浅子小中</t>
    <rPh sb="2" eb="3">
      <t>ショウ</t>
    </rPh>
    <rPh sb="3" eb="4">
      <t>チュウ</t>
    </rPh>
    <phoneticPr fontId="9"/>
  </si>
  <si>
    <t>佐世保市立浅子小中</t>
    <rPh sb="8" eb="9">
      <t>チュウ</t>
    </rPh>
    <phoneticPr fontId="9"/>
  </si>
  <si>
    <t>黒島小中</t>
    <rPh sb="2" eb="4">
      <t>ショウチュウ</t>
    </rPh>
    <phoneticPr fontId="9"/>
  </si>
  <si>
    <t>佐世保市立黒島小中</t>
    <rPh sb="8" eb="9">
      <t>チュウ</t>
    </rPh>
    <phoneticPr fontId="9"/>
  </si>
  <si>
    <t>私立</t>
    <rPh sb="0" eb="2">
      <t>シリツ</t>
    </rPh>
    <phoneticPr fontId="9"/>
  </si>
  <si>
    <t>九州文化学園</t>
    <rPh sb="0" eb="2">
      <t>キュウシュウ</t>
    </rPh>
    <rPh sb="2" eb="4">
      <t>ブンカ</t>
    </rPh>
    <rPh sb="4" eb="6">
      <t>ガクエン</t>
    </rPh>
    <phoneticPr fontId="9"/>
  </si>
  <si>
    <t>私立 九州文化学園小</t>
    <rPh sb="0" eb="2">
      <t>シリツ</t>
    </rPh>
    <rPh sb="3" eb="5">
      <t>キュウシュウ</t>
    </rPh>
    <rPh sb="5" eb="7">
      <t>ブンカ</t>
    </rPh>
    <rPh sb="7" eb="9">
      <t>ガクエン</t>
    </rPh>
    <rPh sb="9" eb="10">
      <t>ショウ</t>
    </rPh>
    <phoneticPr fontId="9"/>
  </si>
  <si>
    <t>佐世保</t>
    <phoneticPr fontId="1"/>
  </si>
  <si>
    <t>ろう 佐世保分校</t>
    <phoneticPr fontId="9"/>
  </si>
  <si>
    <t>県立ろう 佐世保分校 小学部</t>
    <phoneticPr fontId="9"/>
  </si>
  <si>
    <t>佐世保特支</t>
    <rPh sb="0" eb="3">
      <t>サセボ</t>
    </rPh>
    <rPh sb="3" eb="4">
      <t>トク</t>
    </rPh>
    <rPh sb="4" eb="5">
      <t>ササ</t>
    </rPh>
    <phoneticPr fontId="9"/>
  </si>
  <si>
    <t>島原</t>
    <rPh sb="0" eb="2">
      <t>シマバラ</t>
    </rPh>
    <phoneticPr fontId="9"/>
  </si>
  <si>
    <t>島原市立</t>
    <rPh sb="0" eb="4">
      <t>シマバラシリツ</t>
    </rPh>
    <phoneticPr fontId="9"/>
  </si>
  <si>
    <t>第一</t>
    <phoneticPr fontId="9"/>
  </si>
  <si>
    <t>島原市立第一小</t>
    <phoneticPr fontId="9"/>
  </si>
  <si>
    <t>第二</t>
    <phoneticPr fontId="9"/>
  </si>
  <si>
    <t>島原市立第二小</t>
    <phoneticPr fontId="9"/>
  </si>
  <si>
    <t>第三</t>
    <phoneticPr fontId="9"/>
  </si>
  <si>
    <t>島原市立第三小</t>
    <phoneticPr fontId="9"/>
  </si>
  <si>
    <t>第四</t>
    <phoneticPr fontId="9"/>
  </si>
  <si>
    <t>島原市立第四小</t>
    <phoneticPr fontId="9"/>
  </si>
  <si>
    <t>第五</t>
    <phoneticPr fontId="9"/>
  </si>
  <si>
    <t>島原市立第五小</t>
    <phoneticPr fontId="9"/>
  </si>
  <si>
    <t>三会</t>
    <phoneticPr fontId="9"/>
  </si>
  <si>
    <t>島原市立三会小</t>
    <phoneticPr fontId="9"/>
  </si>
  <si>
    <t>三会 長貫分校</t>
    <rPh sb="0" eb="2">
      <t>ミエ</t>
    </rPh>
    <rPh sb="3" eb="5">
      <t>ナガヌキ</t>
    </rPh>
    <phoneticPr fontId="9"/>
  </si>
  <si>
    <t>島原市立三会小 長貫分校</t>
    <rPh sb="6" eb="7">
      <t>ショウ</t>
    </rPh>
    <phoneticPr fontId="9"/>
  </si>
  <si>
    <t>大三東</t>
    <phoneticPr fontId="9"/>
  </si>
  <si>
    <t>島原市立大三東小</t>
    <phoneticPr fontId="9"/>
  </si>
  <si>
    <t>高野</t>
    <phoneticPr fontId="9"/>
  </si>
  <si>
    <t>島原市立高野小</t>
    <phoneticPr fontId="9"/>
  </si>
  <si>
    <t>湯江</t>
  </si>
  <si>
    <t>島原市立湯江小</t>
  </si>
  <si>
    <t>島原特支</t>
    <rPh sb="0" eb="2">
      <t>シマバラ</t>
    </rPh>
    <rPh sb="2" eb="3">
      <t>トク</t>
    </rPh>
    <rPh sb="3" eb="4">
      <t>ササ</t>
    </rPh>
    <phoneticPr fontId="9"/>
  </si>
  <si>
    <t>諫早</t>
    <rPh sb="0" eb="2">
      <t>イサハヤ</t>
    </rPh>
    <phoneticPr fontId="9"/>
  </si>
  <si>
    <t>諫早市立</t>
    <rPh sb="0" eb="2">
      <t>イサハヤ</t>
    </rPh>
    <rPh sb="2" eb="4">
      <t>シリツ</t>
    </rPh>
    <phoneticPr fontId="9"/>
  </si>
  <si>
    <t>諫早市立諫早小</t>
    <rPh sb="4" eb="6">
      <t>イサハヤ</t>
    </rPh>
    <phoneticPr fontId="9"/>
  </si>
  <si>
    <t>北諫早</t>
    <rPh sb="1" eb="3">
      <t>イサハヤ</t>
    </rPh>
    <phoneticPr fontId="9"/>
  </si>
  <si>
    <t>諫早市立北諫早小</t>
    <rPh sb="5" eb="7">
      <t>イサハヤ</t>
    </rPh>
    <phoneticPr fontId="9"/>
  </si>
  <si>
    <t>小野</t>
    <rPh sb="0" eb="2">
      <t>オノ</t>
    </rPh>
    <phoneticPr fontId="9"/>
  </si>
  <si>
    <t>諫早市立小野小</t>
    <phoneticPr fontId="9"/>
  </si>
  <si>
    <t>有喜</t>
    <phoneticPr fontId="9"/>
  </si>
  <si>
    <t>諫早市立有喜小</t>
    <phoneticPr fontId="9"/>
  </si>
  <si>
    <t>真津山</t>
    <phoneticPr fontId="9"/>
  </si>
  <si>
    <t>諫早市立真津山小</t>
    <phoneticPr fontId="9"/>
  </si>
  <si>
    <t>本野</t>
    <phoneticPr fontId="9"/>
  </si>
  <si>
    <t>諫早市立本野小</t>
    <phoneticPr fontId="9"/>
  </si>
  <si>
    <t>長田</t>
    <phoneticPr fontId="9"/>
  </si>
  <si>
    <t>諫早市立長田小</t>
    <phoneticPr fontId="9"/>
  </si>
  <si>
    <t>上諫早</t>
    <rPh sb="1" eb="3">
      <t>イサハヤ</t>
    </rPh>
    <phoneticPr fontId="9"/>
  </si>
  <si>
    <t>諫早市立上諫早小</t>
    <rPh sb="5" eb="7">
      <t>イサハヤ</t>
    </rPh>
    <phoneticPr fontId="9"/>
  </si>
  <si>
    <t>小栗</t>
    <phoneticPr fontId="9"/>
  </si>
  <si>
    <t>諫早市立小栗小</t>
    <phoneticPr fontId="9"/>
  </si>
  <si>
    <t>真崎</t>
    <phoneticPr fontId="9"/>
  </si>
  <si>
    <t>諫早市立真崎小</t>
    <phoneticPr fontId="9"/>
  </si>
  <si>
    <t>みはる台</t>
    <phoneticPr fontId="9"/>
  </si>
  <si>
    <t>諫早市立みはる台小</t>
    <phoneticPr fontId="9"/>
  </si>
  <si>
    <t>御館山</t>
    <phoneticPr fontId="9"/>
  </si>
  <si>
    <t>諫早市立御館山小</t>
    <phoneticPr fontId="9"/>
  </si>
  <si>
    <t>上山</t>
    <phoneticPr fontId="9"/>
  </si>
  <si>
    <t>諫早市立上山小</t>
    <phoneticPr fontId="9"/>
  </si>
  <si>
    <t>西諫早</t>
    <rPh sb="1" eb="3">
      <t>イサハヤ</t>
    </rPh>
    <phoneticPr fontId="9"/>
  </si>
  <si>
    <t>諫早市立西諫早小</t>
    <rPh sb="5" eb="7">
      <t>イサハヤ</t>
    </rPh>
    <phoneticPr fontId="9"/>
  </si>
  <si>
    <t>真城</t>
    <phoneticPr fontId="9"/>
  </si>
  <si>
    <t>諫早市立真城小</t>
    <phoneticPr fontId="9"/>
  </si>
  <si>
    <t>喜々津</t>
    <phoneticPr fontId="9"/>
  </si>
  <si>
    <t>諫早市立喜々津小</t>
    <phoneticPr fontId="9"/>
  </si>
  <si>
    <t>喜々津東</t>
    <phoneticPr fontId="9"/>
  </si>
  <si>
    <t>諫早市立喜々津東小</t>
    <phoneticPr fontId="9"/>
  </si>
  <si>
    <t>大草</t>
    <phoneticPr fontId="9"/>
  </si>
  <si>
    <t>諫早市立大草小</t>
    <phoneticPr fontId="9"/>
  </si>
  <si>
    <t>伊木力</t>
    <phoneticPr fontId="9"/>
  </si>
  <si>
    <t>諫早市立伊木力小</t>
    <phoneticPr fontId="9"/>
  </si>
  <si>
    <t>森山西</t>
    <phoneticPr fontId="9"/>
  </si>
  <si>
    <t>諫早市立森山西小</t>
    <phoneticPr fontId="9"/>
  </si>
  <si>
    <t>森山東</t>
    <phoneticPr fontId="9"/>
  </si>
  <si>
    <t>諫早市立森山東小</t>
    <phoneticPr fontId="9"/>
  </si>
  <si>
    <t>飯盛西</t>
    <phoneticPr fontId="9"/>
  </si>
  <si>
    <t>諫早市立飯盛西小</t>
    <phoneticPr fontId="9"/>
  </si>
  <si>
    <t>飯盛東</t>
    <phoneticPr fontId="9"/>
  </si>
  <si>
    <t>諫早市立飯盛東小</t>
    <phoneticPr fontId="9"/>
  </si>
  <si>
    <t>高来西</t>
    <phoneticPr fontId="9"/>
  </si>
  <si>
    <t>諫早市立高来西小</t>
    <phoneticPr fontId="9"/>
  </si>
  <si>
    <t>湯江</t>
    <phoneticPr fontId="9"/>
  </si>
  <si>
    <t>諫早市立湯江小</t>
    <phoneticPr fontId="9"/>
  </si>
  <si>
    <t>長里</t>
    <phoneticPr fontId="9"/>
  </si>
  <si>
    <t>諫早市立長里小</t>
    <phoneticPr fontId="9"/>
  </si>
  <si>
    <t>小長井</t>
    <phoneticPr fontId="9"/>
  </si>
  <si>
    <t>諫早市立小長井小</t>
    <phoneticPr fontId="9"/>
  </si>
  <si>
    <t>遠竹</t>
  </si>
  <si>
    <t>諫早市立遠竹小</t>
  </si>
  <si>
    <t>諫早特支</t>
    <rPh sb="0" eb="2">
      <t>イサハヤ</t>
    </rPh>
    <rPh sb="2" eb="3">
      <t>トク</t>
    </rPh>
    <rPh sb="3" eb="4">
      <t>ササ</t>
    </rPh>
    <phoneticPr fontId="9"/>
  </si>
  <si>
    <t>県立諫早特別支援 小学部</t>
  </si>
  <si>
    <t>諫早東特支</t>
    <rPh sb="0" eb="2">
      <t>イサハヤ</t>
    </rPh>
    <rPh sb="2" eb="3">
      <t>ヒガシ</t>
    </rPh>
    <rPh sb="3" eb="4">
      <t>トク</t>
    </rPh>
    <rPh sb="4" eb="5">
      <t>ササ</t>
    </rPh>
    <phoneticPr fontId="9"/>
  </si>
  <si>
    <t>大村</t>
    <rPh sb="0" eb="2">
      <t>オオムラ</t>
    </rPh>
    <phoneticPr fontId="9"/>
  </si>
  <si>
    <t>大村市立</t>
    <rPh sb="0" eb="2">
      <t>オオムラ</t>
    </rPh>
    <rPh sb="2" eb="4">
      <t>シリツ</t>
    </rPh>
    <phoneticPr fontId="9"/>
  </si>
  <si>
    <t>中央</t>
    <phoneticPr fontId="9"/>
  </si>
  <si>
    <t>大村</t>
  </si>
  <si>
    <t>ろう学校</t>
    <rPh sb="2" eb="4">
      <t>ガッコウ</t>
    </rPh>
    <phoneticPr fontId="9"/>
  </si>
  <si>
    <t>県立ろう 小学部</t>
  </si>
  <si>
    <t>虹の原特支</t>
    <rPh sb="0" eb="1">
      <t>ニジ</t>
    </rPh>
    <rPh sb="2" eb="3">
      <t>ハラ</t>
    </rPh>
    <rPh sb="3" eb="4">
      <t>トク</t>
    </rPh>
    <rPh sb="4" eb="5">
      <t>ササ</t>
    </rPh>
    <phoneticPr fontId="9"/>
  </si>
  <si>
    <t>県立虹の原特別支援 小学部</t>
  </si>
  <si>
    <t>大村特支</t>
    <rPh sb="0" eb="2">
      <t>オオムラ</t>
    </rPh>
    <rPh sb="2" eb="3">
      <t>トク</t>
    </rPh>
    <rPh sb="3" eb="4">
      <t>ササ</t>
    </rPh>
    <phoneticPr fontId="9"/>
  </si>
  <si>
    <t>県立大村特別支援 小学部</t>
  </si>
  <si>
    <t>大村特支 西大村分教室</t>
    <rPh sb="0" eb="2">
      <t>オオムラ</t>
    </rPh>
    <rPh sb="2" eb="3">
      <t>トク</t>
    </rPh>
    <rPh sb="3" eb="4">
      <t>ササ</t>
    </rPh>
    <rPh sb="5" eb="6">
      <t>ニシ</t>
    </rPh>
    <rPh sb="6" eb="8">
      <t>オオムラ</t>
    </rPh>
    <rPh sb="8" eb="9">
      <t>ブン</t>
    </rPh>
    <rPh sb="9" eb="11">
      <t>キョウシツ</t>
    </rPh>
    <phoneticPr fontId="9"/>
  </si>
  <si>
    <t>県立大村特別支援 西大村分教室　小学部</t>
    <rPh sb="0" eb="2">
      <t>ケンリツ</t>
    </rPh>
    <rPh sb="9" eb="10">
      <t>ニシ</t>
    </rPh>
    <rPh sb="10" eb="12">
      <t>オオムラ</t>
    </rPh>
    <rPh sb="12" eb="13">
      <t>ブン</t>
    </rPh>
    <rPh sb="13" eb="15">
      <t>キョウシツ</t>
    </rPh>
    <rPh sb="16" eb="19">
      <t>ショウガクブ</t>
    </rPh>
    <phoneticPr fontId="9"/>
  </si>
  <si>
    <t>平戸</t>
    <rPh sb="0" eb="2">
      <t>ヒラド</t>
    </rPh>
    <phoneticPr fontId="9"/>
  </si>
  <si>
    <t>平戸市立</t>
    <rPh sb="0" eb="2">
      <t>ヒラド</t>
    </rPh>
    <rPh sb="2" eb="4">
      <t>シリツ</t>
    </rPh>
    <phoneticPr fontId="9"/>
  </si>
  <si>
    <t>平戸</t>
    <phoneticPr fontId="9"/>
  </si>
  <si>
    <t>平戸市立平戸小</t>
    <phoneticPr fontId="9"/>
  </si>
  <si>
    <t>田助</t>
    <phoneticPr fontId="9"/>
  </si>
  <si>
    <t>平戸市立田助小</t>
    <phoneticPr fontId="9"/>
  </si>
  <si>
    <t>中野</t>
    <phoneticPr fontId="9"/>
  </si>
  <si>
    <t>平戸市立中野小</t>
    <phoneticPr fontId="9"/>
  </si>
  <si>
    <t>根獅子</t>
    <phoneticPr fontId="9"/>
  </si>
  <si>
    <t>平戸市立根獅子小</t>
    <phoneticPr fontId="9"/>
  </si>
  <si>
    <t>紐差</t>
    <phoneticPr fontId="9"/>
  </si>
  <si>
    <t>平戸市立紐差小</t>
    <phoneticPr fontId="9"/>
  </si>
  <si>
    <t>津吉</t>
    <phoneticPr fontId="9"/>
  </si>
  <si>
    <t>平戸市立津吉小</t>
    <phoneticPr fontId="9"/>
  </si>
  <si>
    <t>志々伎</t>
    <phoneticPr fontId="9"/>
  </si>
  <si>
    <t>平戸市立志々伎小</t>
    <phoneticPr fontId="9"/>
  </si>
  <si>
    <t>野子</t>
    <phoneticPr fontId="9"/>
  </si>
  <si>
    <t>平戸市立野子小</t>
    <phoneticPr fontId="9"/>
  </si>
  <si>
    <t>度島</t>
    <phoneticPr fontId="9"/>
  </si>
  <si>
    <t>平戸市立度島小</t>
    <phoneticPr fontId="9"/>
  </si>
  <si>
    <t>大島</t>
    <phoneticPr fontId="9"/>
  </si>
  <si>
    <t>平戸市立大島小</t>
    <phoneticPr fontId="9"/>
  </si>
  <si>
    <t>生月</t>
    <phoneticPr fontId="9"/>
  </si>
  <si>
    <t>平戸市立生月小</t>
    <phoneticPr fontId="9"/>
  </si>
  <si>
    <t>山田</t>
    <phoneticPr fontId="9"/>
  </si>
  <si>
    <t>平戸市立山田小</t>
    <phoneticPr fontId="9"/>
  </si>
  <si>
    <t>田平北</t>
    <phoneticPr fontId="9"/>
  </si>
  <si>
    <t>平戸市立田平北小</t>
    <phoneticPr fontId="9"/>
  </si>
  <si>
    <t>田平南</t>
    <phoneticPr fontId="9"/>
  </si>
  <si>
    <t>平戸市立田平南小</t>
    <phoneticPr fontId="9"/>
  </si>
  <si>
    <t>田平東</t>
  </si>
  <si>
    <t>平戸市立田平東小</t>
  </si>
  <si>
    <t>佐世保特支　北松分校</t>
    <rPh sb="0" eb="3">
      <t>サセボ</t>
    </rPh>
    <rPh sb="3" eb="4">
      <t>トク</t>
    </rPh>
    <rPh sb="4" eb="5">
      <t>ササ</t>
    </rPh>
    <rPh sb="6" eb="7">
      <t>キタ</t>
    </rPh>
    <rPh sb="7" eb="8">
      <t>マツ</t>
    </rPh>
    <rPh sb="8" eb="10">
      <t>ブンコウ</t>
    </rPh>
    <phoneticPr fontId="9"/>
  </si>
  <si>
    <t>県立佐世保特別支援 北松分校　小学部</t>
    <rPh sb="10" eb="11">
      <t>キタ</t>
    </rPh>
    <rPh sb="11" eb="12">
      <t>マツ</t>
    </rPh>
    <rPh sb="12" eb="14">
      <t>ブンコウ</t>
    </rPh>
    <rPh sb="15" eb="17">
      <t>ショウガク</t>
    </rPh>
    <phoneticPr fontId="9"/>
  </si>
  <si>
    <t>松浦</t>
    <rPh sb="0" eb="2">
      <t>マツウラ</t>
    </rPh>
    <phoneticPr fontId="9"/>
  </si>
  <si>
    <t>松浦市立</t>
    <rPh sb="0" eb="2">
      <t>マツウラ</t>
    </rPh>
    <rPh sb="2" eb="4">
      <t>シリツ</t>
    </rPh>
    <phoneticPr fontId="9"/>
  </si>
  <si>
    <t>御厨</t>
    <phoneticPr fontId="9"/>
  </si>
  <si>
    <t>松浦市立御厨小</t>
    <phoneticPr fontId="9"/>
  </si>
  <si>
    <t>星鹿</t>
    <phoneticPr fontId="9"/>
  </si>
  <si>
    <t>松浦市立星鹿小</t>
    <phoneticPr fontId="9"/>
  </si>
  <si>
    <t>青島</t>
    <phoneticPr fontId="9"/>
  </si>
  <si>
    <t>松浦市立青島小</t>
    <phoneticPr fontId="9"/>
  </si>
  <si>
    <t>志佐</t>
    <phoneticPr fontId="9"/>
  </si>
  <si>
    <t>松浦市立志佐小</t>
    <phoneticPr fontId="9"/>
  </si>
  <si>
    <t>上志佐</t>
    <phoneticPr fontId="9"/>
  </si>
  <si>
    <t>松浦市立上志佐小</t>
    <phoneticPr fontId="9"/>
  </si>
  <si>
    <t>調川</t>
    <phoneticPr fontId="9"/>
  </si>
  <si>
    <t>松浦市立調川小</t>
    <phoneticPr fontId="9"/>
  </si>
  <si>
    <t>今福</t>
    <phoneticPr fontId="9"/>
  </si>
  <si>
    <t>松浦市立今福小</t>
    <phoneticPr fontId="9"/>
  </si>
  <si>
    <t>福島養源</t>
    <phoneticPr fontId="9"/>
  </si>
  <si>
    <t>松浦市立福島養源小</t>
    <rPh sb="8" eb="9">
      <t>ショウ</t>
    </rPh>
    <phoneticPr fontId="9"/>
  </si>
  <si>
    <t>鷹島</t>
    <phoneticPr fontId="9"/>
  </si>
  <si>
    <t>松浦市立鷹島小</t>
    <phoneticPr fontId="9"/>
  </si>
  <si>
    <t>対馬</t>
    <rPh sb="0" eb="2">
      <t>ツシマ</t>
    </rPh>
    <phoneticPr fontId="9"/>
  </si>
  <si>
    <t>対馬市立</t>
    <rPh sb="0" eb="2">
      <t>ツシマ</t>
    </rPh>
    <rPh sb="2" eb="4">
      <t>シリツ</t>
    </rPh>
    <phoneticPr fontId="9"/>
  </si>
  <si>
    <t>厳原</t>
    <phoneticPr fontId="9"/>
  </si>
  <si>
    <t>対馬市立厳原小</t>
    <phoneticPr fontId="9"/>
  </si>
  <si>
    <t>厳原北</t>
    <phoneticPr fontId="9"/>
  </si>
  <si>
    <t>対馬市立厳原北小</t>
    <phoneticPr fontId="9"/>
  </si>
  <si>
    <t>久田</t>
    <phoneticPr fontId="9"/>
  </si>
  <si>
    <t>対馬市立久田小</t>
    <phoneticPr fontId="9"/>
  </si>
  <si>
    <t>豆酘</t>
    <phoneticPr fontId="9"/>
  </si>
  <si>
    <t>対馬市立豆酘小</t>
    <phoneticPr fontId="9"/>
  </si>
  <si>
    <t>金田</t>
    <phoneticPr fontId="9"/>
  </si>
  <si>
    <t>対馬市立金田小</t>
    <phoneticPr fontId="9"/>
  </si>
  <si>
    <t>鶏鳴</t>
    <phoneticPr fontId="9"/>
  </si>
  <si>
    <t>対馬市立鶏鳴小</t>
    <phoneticPr fontId="9"/>
  </si>
  <si>
    <t>今里</t>
    <phoneticPr fontId="9"/>
  </si>
  <si>
    <t>対馬市立今里小</t>
    <phoneticPr fontId="9"/>
  </si>
  <si>
    <t>大船越</t>
    <phoneticPr fontId="9"/>
  </si>
  <si>
    <t>対馬市立大船越小</t>
    <phoneticPr fontId="9"/>
  </si>
  <si>
    <t>美津島北部</t>
    <phoneticPr fontId="9"/>
  </si>
  <si>
    <t>対馬市立美津島北部小</t>
    <phoneticPr fontId="9"/>
  </si>
  <si>
    <t>豊玉</t>
    <phoneticPr fontId="9"/>
  </si>
  <si>
    <t>対馬市立豊玉小</t>
    <phoneticPr fontId="9"/>
  </si>
  <si>
    <t>乙宮</t>
    <phoneticPr fontId="9"/>
  </si>
  <si>
    <t>対馬市立乙宮小</t>
    <phoneticPr fontId="9"/>
  </si>
  <si>
    <t>南</t>
    <phoneticPr fontId="9"/>
  </si>
  <si>
    <t>対馬市立南小</t>
    <phoneticPr fontId="9"/>
  </si>
  <si>
    <t>西</t>
    <phoneticPr fontId="9"/>
  </si>
  <si>
    <t>対馬市立西小</t>
    <phoneticPr fontId="9"/>
  </si>
  <si>
    <t>東</t>
    <phoneticPr fontId="9"/>
  </si>
  <si>
    <t>対馬市立東小</t>
    <phoneticPr fontId="9"/>
  </si>
  <si>
    <t>仁田</t>
    <phoneticPr fontId="9"/>
  </si>
  <si>
    <t>対馬市立仁田小</t>
    <phoneticPr fontId="9"/>
  </si>
  <si>
    <t>佐須奈</t>
    <phoneticPr fontId="9"/>
  </si>
  <si>
    <t>対馬市立佐須奈小</t>
    <phoneticPr fontId="9"/>
  </si>
  <si>
    <t>比田勝</t>
    <phoneticPr fontId="9"/>
  </si>
  <si>
    <t>対馬市立比田勝小</t>
    <phoneticPr fontId="9"/>
  </si>
  <si>
    <t>豊</t>
    <phoneticPr fontId="9"/>
  </si>
  <si>
    <t>対馬市立豊小</t>
    <phoneticPr fontId="9"/>
  </si>
  <si>
    <t>壱岐</t>
    <rPh sb="0" eb="2">
      <t>イキ</t>
    </rPh>
    <phoneticPr fontId="9"/>
  </si>
  <si>
    <t>壱岐市立</t>
    <rPh sb="0" eb="2">
      <t>イキ</t>
    </rPh>
    <rPh sb="2" eb="4">
      <t>シリツ</t>
    </rPh>
    <phoneticPr fontId="9"/>
  </si>
  <si>
    <t>盈科</t>
    <phoneticPr fontId="9"/>
  </si>
  <si>
    <t>壱岐市立盈科小</t>
    <phoneticPr fontId="9"/>
  </si>
  <si>
    <t>渡良</t>
    <phoneticPr fontId="9"/>
  </si>
  <si>
    <t>壱岐市立渡良小</t>
    <phoneticPr fontId="9"/>
  </si>
  <si>
    <t>三島</t>
    <phoneticPr fontId="9"/>
  </si>
  <si>
    <t>壱岐市立三島小</t>
    <phoneticPr fontId="9"/>
  </si>
  <si>
    <t>柳田</t>
    <phoneticPr fontId="9"/>
  </si>
  <si>
    <t>壱岐市立柳田小</t>
    <phoneticPr fontId="9"/>
  </si>
  <si>
    <t>沼津</t>
    <phoneticPr fontId="9"/>
  </si>
  <si>
    <t>壱岐市立沼津小</t>
    <phoneticPr fontId="9"/>
  </si>
  <si>
    <t>志原</t>
    <phoneticPr fontId="9"/>
  </si>
  <si>
    <t>壱岐市立志原小</t>
    <phoneticPr fontId="9"/>
  </si>
  <si>
    <t>初山</t>
    <phoneticPr fontId="9"/>
  </si>
  <si>
    <t>壱岐市立初山小</t>
    <phoneticPr fontId="9"/>
  </si>
  <si>
    <t>鯨伏</t>
    <phoneticPr fontId="9"/>
  </si>
  <si>
    <t>壱岐市立鯨伏小</t>
    <phoneticPr fontId="9"/>
  </si>
  <si>
    <t>勝本</t>
    <phoneticPr fontId="9"/>
  </si>
  <si>
    <t>壱岐市立勝本小</t>
    <phoneticPr fontId="9"/>
  </si>
  <si>
    <t>霞翠</t>
    <phoneticPr fontId="9"/>
  </si>
  <si>
    <t>壱岐市立霞翠小</t>
    <phoneticPr fontId="9"/>
  </si>
  <si>
    <t>箱崎</t>
    <phoneticPr fontId="9"/>
  </si>
  <si>
    <t>壱岐市立箱崎小</t>
    <phoneticPr fontId="9"/>
  </si>
  <si>
    <t>瀬戸</t>
    <phoneticPr fontId="9"/>
  </si>
  <si>
    <t>壱岐市立瀬戸小</t>
    <phoneticPr fontId="9"/>
  </si>
  <si>
    <t>那賀</t>
    <phoneticPr fontId="9"/>
  </si>
  <si>
    <t>壱岐市立那賀小</t>
    <phoneticPr fontId="9"/>
  </si>
  <si>
    <t>田河</t>
    <phoneticPr fontId="9"/>
  </si>
  <si>
    <t>壱岐市立田河小</t>
    <phoneticPr fontId="9"/>
  </si>
  <si>
    <t>八幡</t>
    <phoneticPr fontId="9"/>
  </si>
  <si>
    <t>壱岐市立八幡小</t>
    <phoneticPr fontId="9"/>
  </si>
  <si>
    <t>芦辺</t>
    <phoneticPr fontId="9"/>
  </si>
  <si>
    <t>壱岐市立芦辺小</t>
    <phoneticPr fontId="9"/>
  </si>
  <si>
    <t>石田</t>
    <phoneticPr fontId="9"/>
  </si>
  <si>
    <t>壱岐市立石田小</t>
    <phoneticPr fontId="9"/>
  </si>
  <si>
    <t>筒城</t>
  </si>
  <si>
    <t>壱岐市立筒城小</t>
  </si>
  <si>
    <t>虹の原特支 壱岐分校</t>
    <rPh sb="0" eb="1">
      <t>ニジ</t>
    </rPh>
    <rPh sb="2" eb="3">
      <t>ハラ</t>
    </rPh>
    <rPh sb="3" eb="4">
      <t>トク</t>
    </rPh>
    <rPh sb="4" eb="5">
      <t>ササ</t>
    </rPh>
    <rPh sb="6" eb="8">
      <t>イキ</t>
    </rPh>
    <rPh sb="8" eb="9">
      <t>ブン</t>
    </rPh>
    <rPh sb="9" eb="10">
      <t>コウ</t>
    </rPh>
    <phoneticPr fontId="9"/>
  </si>
  <si>
    <t>県立虹の原特別支援 壱岐分校 小学部</t>
  </si>
  <si>
    <t>五島</t>
    <rPh sb="0" eb="2">
      <t>ゴトウ</t>
    </rPh>
    <phoneticPr fontId="9"/>
  </si>
  <si>
    <t>五島市立</t>
    <rPh sb="0" eb="2">
      <t>ゴトウ</t>
    </rPh>
    <rPh sb="2" eb="4">
      <t>シリツ</t>
    </rPh>
    <phoneticPr fontId="9"/>
  </si>
  <si>
    <t>福江</t>
    <phoneticPr fontId="9"/>
  </si>
  <si>
    <t>五島市立福江小</t>
    <phoneticPr fontId="9"/>
  </si>
  <si>
    <t>福江 椛島分校</t>
    <rPh sb="0" eb="2">
      <t>フクエ</t>
    </rPh>
    <rPh sb="5" eb="7">
      <t>ブンコウ</t>
    </rPh>
    <phoneticPr fontId="9"/>
  </si>
  <si>
    <t>五島市立福江小 椛島分校</t>
    <rPh sb="0" eb="4">
      <t>ゴトウシリツ</t>
    </rPh>
    <rPh sb="4" eb="6">
      <t>フクエ</t>
    </rPh>
    <rPh sb="6" eb="7">
      <t>ショウ</t>
    </rPh>
    <rPh sb="10" eb="12">
      <t>ブンコウ</t>
    </rPh>
    <phoneticPr fontId="9"/>
  </si>
  <si>
    <t>R2 休校</t>
    <rPh sb="3" eb="5">
      <t>キュウコウ</t>
    </rPh>
    <phoneticPr fontId="9"/>
  </si>
  <si>
    <t>緑丘</t>
    <phoneticPr fontId="9"/>
  </si>
  <si>
    <t>五島市立緑丘小</t>
    <phoneticPr fontId="9"/>
  </si>
  <si>
    <t>奥浦</t>
    <phoneticPr fontId="9"/>
  </si>
  <si>
    <t>五島市立奥浦小</t>
    <phoneticPr fontId="9"/>
  </si>
  <si>
    <t>崎山</t>
    <phoneticPr fontId="9"/>
  </si>
  <si>
    <t>五島市立崎山小</t>
    <phoneticPr fontId="9"/>
  </si>
  <si>
    <t>本山</t>
    <phoneticPr fontId="9"/>
  </si>
  <si>
    <t>五島市立本山小</t>
    <phoneticPr fontId="9"/>
  </si>
  <si>
    <t>大浜</t>
    <phoneticPr fontId="9"/>
  </si>
  <si>
    <t>五島市立大浜小</t>
    <phoneticPr fontId="9"/>
  </si>
  <si>
    <t>久賀</t>
    <phoneticPr fontId="9"/>
  </si>
  <si>
    <t>五島市立久賀小</t>
    <phoneticPr fontId="9"/>
  </si>
  <si>
    <t>富江</t>
    <phoneticPr fontId="9"/>
  </si>
  <si>
    <t>五島市立富江小</t>
    <phoneticPr fontId="9"/>
  </si>
  <si>
    <t>盈進</t>
    <phoneticPr fontId="9"/>
  </si>
  <si>
    <t>五島市立盈進小</t>
    <phoneticPr fontId="9"/>
  </si>
  <si>
    <t>玉之浦</t>
    <phoneticPr fontId="9"/>
  </si>
  <si>
    <t>五島市立玉之浦小</t>
    <phoneticPr fontId="9"/>
  </si>
  <si>
    <t>三井楽</t>
    <phoneticPr fontId="9"/>
  </si>
  <si>
    <t>五島市立三井楽小</t>
    <phoneticPr fontId="9"/>
  </si>
  <si>
    <t>嵯峨島</t>
    <phoneticPr fontId="9"/>
  </si>
  <si>
    <t>五島市立嵯峨島小</t>
    <phoneticPr fontId="9"/>
  </si>
  <si>
    <t>岐宿</t>
    <phoneticPr fontId="9"/>
  </si>
  <si>
    <t>五島市立岐宿小</t>
    <phoneticPr fontId="9"/>
  </si>
  <si>
    <t>奈留</t>
  </si>
  <si>
    <t>五島市立奈留小</t>
  </si>
  <si>
    <t>鶴南特支 五島分校</t>
  </si>
  <si>
    <t>県立鶴南特別支援 五島分校 小学部</t>
  </si>
  <si>
    <t>西海</t>
    <rPh sb="0" eb="2">
      <t>サイカイ</t>
    </rPh>
    <phoneticPr fontId="9"/>
  </si>
  <si>
    <t>西海市立</t>
    <rPh sb="0" eb="2">
      <t>サイカイ</t>
    </rPh>
    <rPh sb="2" eb="4">
      <t>シリツ</t>
    </rPh>
    <phoneticPr fontId="9"/>
  </si>
  <si>
    <t>ときわ台</t>
    <rPh sb="3" eb="4">
      <t>ダイ</t>
    </rPh>
    <phoneticPr fontId="9"/>
  </si>
  <si>
    <t>西海市立ときわ台小</t>
    <rPh sb="0" eb="2">
      <t>サイカイ</t>
    </rPh>
    <rPh sb="2" eb="4">
      <t>シリツ</t>
    </rPh>
    <rPh sb="7" eb="8">
      <t>ダイ</t>
    </rPh>
    <rPh sb="8" eb="9">
      <t>ショウ</t>
    </rPh>
    <phoneticPr fontId="9"/>
  </si>
  <si>
    <t>大串</t>
    <phoneticPr fontId="9"/>
  </si>
  <si>
    <t>西海市立大串小</t>
    <phoneticPr fontId="9"/>
  </si>
  <si>
    <t>西彼北</t>
    <phoneticPr fontId="9"/>
  </si>
  <si>
    <t>西海市立西彼北小</t>
    <phoneticPr fontId="9"/>
  </si>
  <si>
    <t>西海東</t>
    <phoneticPr fontId="9"/>
  </si>
  <si>
    <t>西海市立西海東小</t>
    <phoneticPr fontId="9"/>
  </si>
  <si>
    <t>西海北</t>
    <phoneticPr fontId="9"/>
  </si>
  <si>
    <t>西海市立西海北小</t>
    <phoneticPr fontId="9"/>
  </si>
  <si>
    <t>江島</t>
    <phoneticPr fontId="9"/>
  </si>
  <si>
    <t>西海市立江島小</t>
    <phoneticPr fontId="9"/>
  </si>
  <si>
    <t>平島</t>
    <phoneticPr fontId="9"/>
  </si>
  <si>
    <t>西海市立平島小</t>
    <phoneticPr fontId="9"/>
  </si>
  <si>
    <t>大瀬戸</t>
    <rPh sb="0" eb="3">
      <t>オオセト</t>
    </rPh>
    <phoneticPr fontId="9"/>
  </si>
  <si>
    <t>西海市立大瀬戸小</t>
    <phoneticPr fontId="9"/>
  </si>
  <si>
    <t>雪浦</t>
  </si>
  <si>
    <t>西海市立雪浦小</t>
  </si>
  <si>
    <t>雲仙</t>
    <rPh sb="0" eb="2">
      <t>ウンゼン</t>
    </rPh>
    <phoneticPr fontId="9"/>
  </si>
  <si>
    <t>雲仙市立</t>
    <rPh sb="0" eb="4">
      <t>ウンゼンシリツ</t>
    </rPh>
    <phoneticPr fontId="9"/>
  </si>
  <si>
    <t>多比良</t>
    <phoneticPr fontId="9"/>
  </si>
  <si>
    <t>雲仙市立多比良小</t>
    <phoneticPr fontId="9"/>
  </si>
  <si>
    <t>土黒</t>
    <phoneticPr fontId="9"/>
  </si>
  <si>
    <t>雲仙市立土黒小</t>
    <phoneticPr fontId="9"/>
  </si>
  <si>
    <t>八斗木</t>
    <phoneticPr fontId="9"/>
  </si>
  <si>
    <t>雲仙市立八斗木小</t>
    <phoneticPr fontId="9"/>
  </si>
  <si>
    <t>神代</t>
    <phoneticPr fontId="9"/>
  </si>
  <si>
    <t>雲仙市立神代小</t>
    <phoneticPr fontId="9"/>
  </si>
  <si>
    <t>西郷</t>
    <phoneticPr fontId="9"/>
  </si>
  <si>
    <t>雲仙市立西郷小</t>
    <phoneticPr fontId="9"/>
  </si>
  <si>
    <t>岩戸</t>
    <phoneticPr fontId="9"/>
  </si>
  <si>
    <t>雲仙市立岩戸小</t>
    <phoneticPr fontId="9"/>
  </si>
  <si>
    <t>大正</t>
    <phoneticPr fontId="9"/>
  </si>
  <si>
    <t>雲仙市立大正小</t>
    <phoneticPr fontId="9"/>
  </si>
  <si>
    <t>川床</t>
    <phoneticPr fontId="9"/>
  </si>
  <si>
    <t>雲仙市立川床小</t>
    <phoneticPr fontId="9"/>
  </si>
  <si>
    <t>大塚</t>
    <phoneticPr fontId="9"/>
  </si>
  <si>
    <t>雲仙市立大塚小</t>
    <phoneticPr fontId="9"/>
  </si>
  <si>
    <t>鶴田</t>
    <phoneticPr fontId="9"/>
  </si>
  <si>
    <t>雲仙市立鶴田小</t>
    <phoneticPr fontId="9"/>
  </si>
  <si>
    <t>愛野</t>
    <phoneticPr fontId="9"/>
  </si>
  <si>
    <t>雲仙市立愛野小</t>
    <phoneticPr fontId="9"/>
  </si>
  <si>
    <t>千々石第一</t>
    <rPh sb="0" eb="3">
      <t>チヂワ</t>
    </rPh>
    <rPh sb="3" eb="5">
      <t>ダイイチ</t>
    </rPh>
    <phoneticPr fontId="9"/>
  </si>
  <si>
    <t>雲仙市立千々石第一小</t>
    <phoneticPr fontId="9"/>
  </si>
  <si>
    <t>千々石第二</t>
    <rPh sb="0" eb="3">
      <t>チヂワ</t>
    </rPh>
    <rPh sb="3" eb="5">
      <t>ダイニ</t>
    </rPh>
    <phoneticPr fontId="9"/>
  </si>
  <si>
    <t>雲仙市立千々石第二小</t>
    <phoneticPr fontId="9"/>
  </si>
  <si>
    <t>小浜</t>
    <phoneticPr fontId="9"/>
  </si>
  <si>
    <t>雲仙市立小浜小</t>
    <phoneticPr fontId="9"/>
  </si>
  <si>
    <t>北串</t>
    <phoneticPr fontId="9"/>
  </si>
  <si>
    <t>雲仙市立北串小</t>
    <phoneticPr fontId="9"/>
  </si>
  <si>
    <t>南串第一</t>
    <phoneticPr fontId="9"/>
  </si>
  <si>
    <t>雲仙市立南串第一小</t>
    <phoneticPr fontId="9"/>
  </si>
  <si>
    <t>南串第二</t>
  </si>
  <si>
    <t>雲仙市立南串第二小</t>
  </si>
  <si>
    <t>雲仙</t>
  </si>
  <si>
    <t>島原特支 南串山分教室</t>
    <rPh sb="0" eb="2">
      <t>シマバラ</t>
    </rPh>
    <rPh sb="2" eb="3">
      <t>トク</t>
    </rPh>
    <rPh sb="3" eb="4">
      <t>ササ</t>
    </rPh>
    <rPh sb="5" eb="6">
      <t>ミナミ</t>
    </rPh>
    <rPh sb="6" eb="8">
      <t>クシヤマ</t>
    </rPh>
    <rPh sb="8" eb="9">
      <t>ブン</t>
    </rPh>
    <rPh sb="9" eb="11">
      <t>キョウシツ</t>
    </rPh>
    <phoneticPr fontId="9"/>
  </si>
  <si>
    <t>県立島原特別支援 南串山分教室 小学部</t>
  </si>
  <si>
    <t>南島原</t>
    <rPh sb="0" eb="3">
      <t>ミナミシマバラ</t>
    </rPh>
    <phoneticPr fontId="9"/>
  </si>
  <si>
    <t>南島原市立</t>
    <rPh sb="0" eb="5">
      <t>ミナミシマバラシリツ</t>
    </rPh>
    <phoneticPr fontId="9"/>
  </si>
  <si>
    <t>加津佐</t>
    <phoneticPr fontId="9"/>
  </si>
  <si>
    <t>南島原市立加津佐小</t>
    <phoneticPr fontId="9"/>
  </si>
  <si>
    <t>野田</t>
    <phoneticPr fontId="9"/>
  </si>
  <si>
    <t>南島原市立野田小</t>
    <phoneticPr fontId="9"/>
  </si>
  <si>
    <t>口之津</t>
    <phoneticPr fontId="9"/>
  </si>
  <si>
    <t>南島原市立口之津小</t>
    <phoneticPr fontId="9"/>
  </si>
  <si>
    <t>南有馬</t>
    <phoneticPr fontId="9"/>
  </si>
  <si>
    <t>南島原市立南有馬小</t>
    <phoneticPr fontId="9"/>
  </si>
  <si>
    <t>有馬</t>
    <phoneticPr fontId="9"/>
  </si>
  <si>
    <t>南島原市立有馬小</t>
    <phoneticPr fontId="9"/>
  </si>
  <si>
    <t>西有家</t>
    <phoneticPr fontId="9"/>
  </si>
  <si>
    <t>南島原市立西有家小</t>
    <phoneticPr fontId="9"/>
  </si>
  <si>
    <t>有家</t>
    <phoneticPr fontId="9"/>
  </si>
  <si>
    <t>南島原市立有家小</t>
    <phoneticPr fontId="9"/>
  </si>
  <si>
    <t>堂崎</t>
    <phoneticPr fontId="9"/>
  </si>
  <si>
    <t>南島原市立堂崎小</t>
    <phoneticPr fontId="9"/>
  </si>
  <si>
    <t>布津</t>
    <phoneticPr fontId="9"/>
  </si>
  <si>
    <t>南島原市立布津小</t>
    <phoneticPr fontId="9"/>
  </si>
  <si>
    <t>飯野</t>
    <phoneticPr fontId="9"/>
  </si>
  <si>
    <t>南島原市立飯野小</t>
    <phoneticPr fontId="9"/>
  </si>
  <si>
    <t>深江</t>
    <phoneticPr fontId="9"/>
  </si>
  <si>
    <t>南島原市立深江小</t>
    <phoneticPr fontId="9"/>
  </si>
  <si>
    <t>深江 馬場分校</t>
    <rPh sb="3" eb="5">
      <t>ババ</t>
    </rPh>
    <rPh sb="5" eb="7">
      <t>ブンコウ</t>
    </rPh>
    <phoneticPr fontId="9"/>
  </si>
  <si>
    <t>南島原市立深江小 馬場分校</t>
    <rPh sb="7" eb="8">
      <t>ショウ</t>
    </rPh>
    <phoneticPr fontId="9"/>
  </si>
  <si>
    <t>深江 諏訪分校</t>
    <rPh sb="0" eb="2">
      <t>フカエ</t>
    </rPh>
    <rPh sb="3" eb="5">
      <t>スワ</t>
    </rPh>
    <rPh sb="5" eb="7">
      <t>ブンコウ</t>
    </rPh>
    <phoneticPr fontId="9"/>
  </si>
  <si>
    <t>南島原市立深江小 諏訪分校</t>
    <rPh sb="7" eb="8">
      <t>ショウ</t>
    </rPh>
    <phoneticPr fontId="9"/>
  </si>
  <si>
    <t>小林</t>
    <phoneticPr fontId="9"/>
  </si>
  <si>
    <t>南島原市立小林小</t>
    <phoneticPr fontId="9"/>
  </si>
  <si>
    <t>大野木場</t>
    <phoneticPr fontId="9"/>
  </si>
  <si>
    <t>南島原市立大野木場小</t>
    <phoneticPr fontId="9"/>
  </si>
  <si>
    <t>西彼杵郡</t>
    <rPh sb="0" eb="3">
      <t>ニシソノギ</t>
    </rPh>
    <rPh sb="3" eb="4">
      <t>グン</t>
    </rPh>
    <phoneticPr fontId="9"/>
  </si>
  <si>
    <t>西彼杵郡　長与町立</t>
    <rPh sb="0" eb="3">
      <t>ニシソノギ</t>
    </rPh>
    <rPh sb="3" eb="4">
      <t>グン</t>
    </rPh>
    <rPh sb="5" eb="8">
      <t>ナガヨチョウ</t>
    </rPh>
    <rPh sb="8" eb="9">
      <t>タ</t>
    </rPh>
    <phoneticPr fontId="9"/>
  </si>
  <si>
    <t>長与</t>
    <phoneticPr fontId="9"/>
  </si>
  <si>
    <t>長与町立長与小</t>
    <phoneticPr fontId="9"/>
  </si>
  <si>
    <t>高田</t>
    <phoneticPr fontId="9"/>
  </si>
  <si>
    <t>長与町立高田小</t>
    <phoneticPr fontId="9"/>
  </si>
  <si>
    <t>洗切</t>
    <phoneticPr fontId="9"/>
  </si>
  <si>
    <t>長与町立洗切小</t>
    <phoneticPr fontId="9"/>
  </si>
  <si>
    <t>長与北</t>
    <phoneticPr fontId="9"/>
  </si>
  <si>
    <t>長与町立長与北小</t>
    <phoneticPr fontId="9"/>
  </si>
  <si>
    <t>長与南</t>
    <phoneticPr fontId="9"/>
  </si>
  <si>
    <t>長与町立長与南小</t>
    <phoneticPr fontId="9"/>
  </si>
  <si>
    <t>西彼杵郡　時津町立</t>
    <rPh sb="0" eb="3">
      <t>ニシソノギ</t>
    </rPh>
    <rPh sb="3" eb="4">
      <t>グン</t>
    </rPh>
    <rPh sb="5" eb="8">
      <t>トギツチョウ</t>
    </rPh>
    <rPh sb="8" eb="9">
      <t>タ</t>
    </rPh>
    <phoneticPr fontId="9"/>
  </si>
  <si>
    <t>時津</t>
    <phoneticPr fontId="9"/>
  </si>
  <si>
    <t>時津町立時津小</t>
    <phoneticPr fontId="9"/>
  </si>
  <si>
    <t>時津北</t>
    <phoneticPr fontId="9"/>
  </si>
  <si>
    <t>時津町立時津北小</t>
    <phoneticPr fontId="9"/>
  </si>
  <si>
    <t>時津東</t>
    <phoneticPr fontId="9"/>
  </si>
  <si>
    <t>時津町立時津東小</t>
    <phoneticPr fontId="9"/>
  </si>
  <si>
    <t>鳴鼓</t>
  </si>
  <si>
    <t>時津町立鳴鼓小</t>
  </si>
  <si>
    <t>西彼杵郡</t>
  </si>
  <si>
    <t>盲学校</t>
    <rPh sb="0" eb="1">
      <t>モウ</t>
    </rPh>
    <rPh sb="1" eb="3">
      <t>ガッコウ</t>
    </rPh>
    <phoneticPr fontId="9"/>
  </si>
  <si>
    <t>県立盲 小学部</t>
  </si>
  <si>
    <t>東彼杵郡</t>
    <rPh sb="0" eb="1">
      <t>ヒガシ</t>
    </rPh>
    <rPh sb="1" eb="3">
      <t>ソノギ</t>
    </rPh>
    <rPh sb="3" eb="4">
      <t>グン</t>
    </rPh>
    <phoneticPr fontId="9"/>
  </si>
  <si>
    <t>東彼杵郡　東彼杵町立</t>
    <rPh sb="0" eb="1">
      <t>ヒガシ</t>
    </rPh>
    <rPh sb="1" eb="3">
      <t>ソノギ</t>
    </rPh>
    <rPh sb="3" eb="4">
      <t>グン</t>
    </rPh>
    <rPh sb="5" eb="8">
      <t>ヒガシソノギ</t>
    </rPh>
    <rPh sb="8" eb="9">
      <t>チョウ</t>
    </rPh>
    <rPh sb="9" eb="10">
      <t>タ</t>
    </rPh>
    <phoneticPr fontId="9"/>
  </si>
  <si>
    <t>千綿</t>
    <phoneticPr fontId="9"/>
  </si>
  <si>
    <t>東彼杵町立千綿小</t>
    <phoneticPr fontId="9"/>
  </si>
  <si>
    <t>彼杵</t>
    <phoneticPr fontId="9"/>
  </si>
  <si>
    <t>東彼杵町立彼杵小</t>
    <phoneticPr fontId="9"/>
  </si>
  <si>
    <t>東彼杵郡　川棚町立</t>
    <rPh sb="0" eb="1">
      <t>ヒガシ</t>
    </rPh>
    <rPh sb="1" eb="3">
      <t>ソノギ</t>
    </rPh>
    <rPh sb="3" eb="4">
      <t>グン</t>
    </rPh>
    <rPh sb="5" eb="7">
      <t>カワタナ</t>
    </rPh>
    <rPh sb="7" eb="8">
      <t>チョウ</t>
    </rPh>
    <rPh sb="8" eb="9">
      <t>タ</t>
    </rPh>
    <phoneticPr fontId="9"/>
  </si>
  <si>
    <t>川棚</t>
    <phoneticPr fontId="9"/>
  </si>
  <si>
    <t>川棚町立川棚小</t>
    <phoneticPr fontId="9"/>
  </si>
  <si>
    <t>石木</t>
    <phoneticPr fontId="9"/>
  </si>
  <si>
    <t>川棚町立石木小</t>
    <phoneticPr fontId="9"/>
  </si>
  <si>
    <t>小串</t>
    <phoneticPr fontId="9"/>
  </si>
  <si>
    <t>川棚町立小串小</t>
    <phoneticPr fontId="9"/>
  </si>
  <si>
    <t>東彼杵郡　波佐見町立</t>
    <rPh sb="0" eb="1">
      <t>ヒガシ</t>
    </rPh>
    <rPh sb="1" eb="3">
      <t>ソノギ</t>
    </rPh>
    <rPh sb="3" eb="4">
      <t>グン</t>
    </rPh>
    <rPh sb="5" eb="8">
      <t>ハサミ</t>
    </rPh>
    <rPh sb="8" eb="9">
      <t>チョウ</t>
    </rPh>
    <rPh sb="9" eb="10">
      <t>タ</t>
    </rPh>
    <phoneticPr fontId="9"/>
  </si>
  <si>
    <t>波佐見町立中央小</t>
    <phoneticPr fontId="9"/>
  </si>
  <si>
    <t>波佐見町立南小</t>
    <phoneticPr fontId="9"/>
  </si>
  <si>
    <t>波佐見町立東小</t>
    <phoneticPr fontId="9"/>
  </si>
  <si>
    <t>東そのぎ子どもの村</t>
    <rPh sb="0" eb="1">
      <t>ヒガシ</t>
    </rPh>
    <rPh sb="4" eb="5">
      <t>コ</t>
    </rPh>
    <rPh sb="8" eb="9">
      <t>ムラ</t>
    </rPh>
    <phoneticPr fontId="9"/>
  </si>
  <si>
    <t>私立 東そのぎ子どもの村小</t>
    <rPh sb="0" eb="2">
      <t>シリツ</t>
    </rPh>
    <rPh sb="3" eb="4">
      <t>ヒガシ</t>
    </rPh>
    <rPh sb="7" eb="8">
      <t>コ</t>
    </rPh>
    <rPh sb="11" eb="12">
      <t>ムラ</t>
    </rPh>
    <rPh sb="12" eb="13">
      <t>ショウ</t>
    </rPh>
    <phoneticPr fontId="9"/>
  </si>
  <si>
    <t>東彼杵郡</t>
    <rPh sb="0" eb="3">
      <t>ヒガシソノギ</t>
    </rPh>
    <rPh sb="1" eb="2">
      <t>グン</t>
    </rPh>
    <phoneticPr fontId="9"/>
  </si>
  <si>
    <t>川棚特支</t>
    <rPh sb="2" eb="3">
      <t>トク</t>
    </rPh>
    <rPh sb="3" eb="4">
      <t>ササ</t>
    </rPh>
    <phoneticPr fontId="9"/>
  </si>
  <si>
    <t>県立川棚特別支援 小学部</t>
  </si>
  <si>
    <t>桜が丘特支</t>
    <rPh sb="3" eb="4">
      <t>トク</t>
    </rPh>
    <rPh sb="4" eb="5">
      <t>ササ</t>
    </rPh>
    <phoneticPr fontId="9"/>
  </si>
  <si>
    <t>県立桜が丘特別支援 小学部</t>
  </si>
  <si>
    <t>北松浦郡</t>
    <rPh sb="0" eb="3">
      <t>キタマツウラ</t>
    </rPh>
    <rPh sb="3" eb="4">
      <t>グン</t>
    </rPh>
    <phoneticPr fontId="9"/>
  </si>
  <si>
    <t>北松浦郡　小値賀町立</t>
    <rPh sb="0" eb="3">
      <t>キタマツウラ</t>
    </rPh>
    <rPh sb="3" eb="4">
      <t>グン</t>
    </rPh>
    <rPh sb="5" eb="6">
      <t>コ</t>
    </rPh>
    <rPh sb="6" eb="7">
      <t>アタイ</t>
    </rPh>
    <rPh sb="7" eb="8">
      <t>ガ</t>
    </rPh>
    <rPh sb="8" eb="9">
      <t>チョウ</t>
    </rPh>
    <rPh sb="9" eb="10">
      <t>タ</t>
    </rPh>
    <phoneticPr fontId="9"/>
  </si>
  <si>
    <t>小値賀</t>
    <phoneticPr fontId="9"/>
  </si>
  <si>
    <t>小値賀町立小値賀小</t>
    <phoneticPr fontId="9"/>
  </si>
  <si>
    <t>小値賀 大島分校</t>
    <rPh sb="4" eb="6">
      <t>オオシマ</t>
    </rPh>
    <rPh sb="6" eb="8">
      <t>ブンコウ</t>
    </rPh>
    <phoneticPr fontId="9"/>
  </si>
  <si>
    <t>小値賀町立小値賀小 大島分校</t>
    <rPh sb="8" eb="9">
      <t>ショウ</t>
    </rPh>
    <phoneticPr fontId="9"/>
  </si>
  <si>
    <t>北松浦郡　佐々町立</t>
    <rPh sb="0" eb="3">
      <t>キタマツウラ</t>
    </rPh>
    <rPh sb="3" eb="4">
      <t>グン</t>
    </rPh>
    <rPh sb="5" eb="7">
      <t>サザ</t>
    </rPh>
    <rPh sb="7" eb="8">
      <t>チョウ</t>
    </rPh>
    <rPh sb="8" eb="9">
      <t>タ</t>
    </rPh>
    <phoneticPr fontId="9"/>
  </si>
  <si>
    <t>佐々</t>
    <phoneticPr fontId="9"/>
  </si>
  <si>
    <t>佐々町立佐々小</t>
    <rPh sb="6" eb="7">
      <t>ショウ</t>
    </rPh>
    <phoneticPr fontId="9"/>
  </si>
  <si>
    <t>口石</t>
    <phoneticPr fontId="9"/>
  </si>
  <si>
    <t>佐々町立口石小</t>
    <rPh sb="6" eb="7">
      <t>ショウ</t>
    </rPh>
    <phoneticPr fontId="9"/>
  </si>
  <si>
    <t>南松浦郡</t>
    <rPh sb="0" eb="1">
      <t>ミナミ</t>
    </rPh>
    <rPh sb="1" eb="3">
      <t>マツウラ</t>
    </rPh>
    <rPh sb="3" eb="4">
      <t>グン</t>
    </rPh>
    <phoneticPr fontId="9"/>
  </si>
  <si>
    <t>南松浦郡　新上五島町立</t>
    <rPh sb="0" eb="1">
      <t>ミナミ</t>
    </rPh>
    <rPh sb="1" eb="3">
      <t>マツウラ</t>
    </rPh>
    <rPh sb="3" eb="4">
      <t>グン</t>
    </rPh>
    <rPh sb="5" eb="9">
      <t>シンカミゴトウ</t>
    </rPh>
    <rPh sb="9" eb="10">
      <t>チョウ</t>
    </rPh>
    <rPh sb="10" eb="11">
      <t>リツ</t>
    </rPh>
    <phoneticPr fontId="9"/>
  </si>
  <si>
    <t>若松中央</t>
    <phoneticPr fontId="9"/>
  </si>
  <si>
    <t>新上五島町立若松中央小</t>
    <phoneticPr fontId="9"/>
  </si>
  <si>
    <t>若松東</t>
    <phoneticPr fontId="9"/>
  </si>
  <si>
    <t>新上五島町立若松東小</t>
    <phoneticPr fontId="9"/>
  </si>
  <si>
    <t>浜ノ浦</t>
    <phoneticPr fontId="9"/>
  </si>
  <si>
    <t>新上五島町立浜ノ浦小</t>
    <phoneticPr fontId="9"/>
  </si>
  <si>
    <t>新上五島町立今里小</t>
    <phoneticPr fontId="9"/>
  </si>
  <si>
    <t>青方</t>
    <phoneticPr fontId="9"/>
  </si>
  <si>
    <t>新上五島町立青方小</t>
    <phoneticPr fontId="9"/>
  </si>
  <si>
    <t>上郷</t>
    <phoneticPr fontId="9"/>
  </si>
  <si>
    <t>新上五島町立上郷小</t>
    <phoneticPr fontId="9"/>
  </si>
  <si>
    <t>魚目</t>
    <phoneticPr fontId="9"/>
  </si>
  <si>
    <t>新上五島町立魚目小</t>
    <phoneticPr fontId="9"/>
  </si>
  <si>
    <t>北魚目</t>
    <phoneticPr fontId="9"/>
  </si>
  <si>
    <t>新上五島町立北魚目小</t>
    <phoneticPr fontId="9"/>
  </si>
  <si>
    <t>有川</t>
    <phoneticPr fontId="9"/>
  </si>
  <si>
    <t>新上五島町立有川小</t>
    <phoneticPr fontId="9"/>
  </si>
  <si>
    <t>東浦</t>
    <phoneticPr fontId="9"/>
  </si>
  <si>
    <t>新上五島町立東浦小</t>
    <phoneticPr fontId="9"/>
  </si>
  <si>
    <t>奈良尾</t>
    <phoneticPr fontId="9"/>
  </si>
  <si>
    <t>新上五島町立奈良尾小</t>
    <phoneticPr fontId="9"/>
  </si>
  <si>
    <t>長崎市</t>
    <rPh sb="0" eb="3">
      <t>ナガサキシ</t>
    </rPh>
    <phoneticPr fontId="10"/>
  </si>
  <si>
    <t>佐世保市</t>
    <rPh sb="0" eb="3">
      <t>サセボ</t>
    </rPh>
    <rPh sb="3" eb="4">
      <t>シ</t>
    </rPh>
    <phoneticPr fontId="10"/>
  </si>
  <si>
    <t>島原市</t>
    <rPh sb="0" eb="2">
      <t>シマバラ</t>
    </rPh>
    <rPh sb="2" eb="3">
      <t>シ</t>
    </rPh>
    <phoneticPr fontId="10"/>
  </si>
  <si>
    <t>大村市</t>
    <rPh sb="0" eb="2">
      <t>オオムラ</t>
    </rPh>
    <rPh sb="2" eb="3">
      <t>シ</t>
    </rPh>
    <phoneticPr fontId="10"/>
  </si>
  <si>
    <t>対馬市</t>
    <rPh sb="0" eb="2">
      <t>ツシマ</t>
    </rPh>
    <rPh sb="2" eb="3">
      <t>シ</t>
    </rPh>
    <phoneticPr fontId="10"/>
  </si>
  <si>
    <t>五島市</t>
    <rPh sb="0" eb="2">
      <t>ゴトウ</t>
    </rPh>
    <rPh sb="2" eb="3">
      <t>シ</t>
    </rPh>
    <phoneticPr fontId="10"/>
  </si>
  <si>
    <t>雲仙市</t>
    <rPh sb="0" eb="2">
      <t>ウンゼン</t>
    </rPh>
    <rPh sb="2" eb="3">
      <t>シ</t>
    </rPh>
    <phoneticPr fontId="10"/>
  </si>
  <si>
    <t>西彼杵郡</t>
    <rPh sb="0" eb="3">
      <t>ニシソノギ</t>
    </rPh>
    <rPh sb="3" eb="4">
      <t>グン</t>
    </rPh>
    <phoneticPr fontId="10"/>
  </si>
  <si>
    <t>私立・国立</t>
    <rPh sb="0" eb="2">
      <t>シリツ</t>
    </rPh>
    <rPh sb="3" eb="5">
      <t>コクリツ</t>
    </rPh>
    <phoneticPr fontId="10"/>
  </si>
  <si>
    <t>コード</t>
    <phoneticPr fontId="10"/>
  </si>
  <si>
    <t>学校名</t>
    <rPh sb="0" eb="3">
      <t>ガッコウメイ</t>
    </rPh>
    <phoneticPr fontId="10"/>
  </si>
  <si>
    <t>（各郡市地区に含む・再掲）</t>
    <rPh sb="1" eb="2">
      <t>カク</t>
    </rPh>
    <rPh sb="2" eb="3">
      <t>グン</t>
    </rPh>
    <rPh sb="4" eb="6">
      <t>チク</t>
    </rPh>
    <rPh sb="7" eb="8">
      <t>フク</t>
    </rPh>
    <rPh sb="10" eb="11">
      <t>サイ</t>
    </rPh>
    <phoneticPr fontId="9"/>
  </si>
  <si>
    <t>長大附属</t>
  </si>
  <si>
    <t>聖マリア学院</t>
  </si>
  <si>
    <t>長崎南山</t>
  </si>
  <si>
    <t>長崎精道</t>
  </si>
  <si>
    <t>精道三川台</t>
  </si>
  <si>
    <t>九州文化学園</t>
  </si>
  <si>
    <t>東そのぎ子どもの村</t>
  </si>
  <si>
    <t>特別支援学校</t>
    <rPh sb="0" eb="2">
      <t>トクベツ</t>
    </rPh>
    <rPh sb="2" eb="4">
      <t>シエン</t>
    </rPh>
    <rPh sb="4" eb="6">
      <t>ガッコウ</t>
    </rPh>
    <phoneticPr fontId="10"/>
  </si>
  <si>
    <t>（各郡市地区に含む・再掲）</t>
    <rPh sb="1" eb="2">
      <t>カク</t>
    </rPh>
    <rPh sb="2" eb="3">
      <t>グン</t>
    </rPh>
    <rPh sb="4" eb="6">
      <t>チク</t>
    </rPh>
    <rPh sb="10" eb="12">
      <t>サイケイ</t>
    </rPh>
    <phoneticPr fontId="9"/>
  </si>
  <si>
    <t>諫早市</t>
    <rPh sb="0" eb="2">
      <t>イサハヤ</t>
    </rPh>
    <rPh sb="2" eb="3">
      <t>シ</t>
    </rPh>
    <phoneticPr fontId="10"/>
  </si>
  <si>
    <t>東彼杵郡</t>
    <rPh sb="0" eb="4">
      <t>ヒガシソノギグン</t>
    </rPh>
    <phoneticPr fontId="10"/>
  </si>
  <si>
    <t>盲学校</t>
  </si>
  <si>
    <t>ろう学校</t>
  </si>
  <si>
    <t>ろう 佐世保分校</t>
  </si>
  <si>
    <t>佐世保特支</t>
  </si>
  <si>
    <t>西海市</t>
    <rPh sb="0" eb="2">
      <t>ニシウミ</t>
    </rPh>
    <rPh sb="2" eb="3">
      <t>シ</t>
    </rPh>
    <phoneticPr fontId="10"/>
  </si>
  <si>
    <t>佐世保特支　北松分校</t>
  </si>
  <si>
    <t>島原特支</t>
  </si>
  <si>
    <t>壱岐市</t>
    <rPh sb="0" eb="3">
      <t>イキシ</t>
    </rPh>
    <phoneticPr fontId="10"/>
  </si>
  <si>
    <t>南島原市</t>
    <rPh sb="0" eb="1">
      <t>ミナミ</t>
    </rPh>
    <rPh sb="1" eb="4">
      <t>シマバラシ</t>
    </rPh>
    <phoneticPr fontId="10"/>
  </si>
  <si>
    <t>島原特支 南串山分教室</t>
  </si>
  <si>
    <t>平戸市</t>
    <rPh sb="0" eb="3">
      <t>ヒラドシ</t>
    </rPh>
    <phoneticPr fontId="10"/>
  </si>
  <si>
    <t>虹の原特支</t>
  </si>
  <si>
    <t>虹の原特支 壱岐分校</t>
  </si>
  <si>
    <t>鶴南特支</t>
  </si>
  <si>
    <t>川棚特支</t>
  </si>
  <si>
    <t>北松浦郡</t>
    <rPh sb="0" eb="3">
      <t>キタマツウラ</t>
    </rPh>
    <rPh sb="3" eb="4">
      <t>グン</t>
    </rPh>
    <phoneticPr fontId="10"/>
  </si>
  <si>
    <t>長崎特支</t>
  </si>
  <si>
    <t>諫早特支</t>
  </si>
  <si>
    <t>諫早東特支</t>
  </si>
  <si>
    <t>大村特支</t>
  </si>
  <si>
    <t>大村特支 西大村分教室</t>
  </si>
  <si>
    <t>桜が丘特支</t>
  </si>
  <si>
    <t>長大附属特支</t>
  </si>
  <si>
    <t>南松浦郡</t>
    <rPh sb="0" eb="4">
      <t>ミナミマツウラグン</t>
    </rPh>
    <phoneticPr fontId="10"/>
  </si>
  <si>
    <t>松浦市</t>
    <rPh sb="0" eb="2">
      <t>マツウラ</t>
    </rPh>
    <rPh sb="2" eb="3">
      <t>シ</t>
    </rPh>
    <phoneticPr fontId="10"/>
  </si>
  <si>
    <t>分ｺｰﾄﾞ</t>
    <rPh sb="0" eb="1">
      <t>ブン</t>
    </rPh>
    <phoneticPr fontId="1"/>
  </si>
  <si>
    <t>校ｺｰﾄﾞ</t>
    <rPh sb="0" eb="1">
      <t>コウ</t>
    </rPh>
    <phoneticPr fontId="1"/>
  </si>
  <si>
    <t>郡・市審査会出品数</t>
  </si>
  <si>
    <t>校内応募作品集計票</t>
    <phoneticPr fontId="1"/>
  </si>
  <si>
    <t>（小学校・小学部用）</t>
    <rPh sb="5" eb="8">
      <t>ショウガクブ</t>
    </rPh>
    <phoneticPr fontId="1"/>
  </si>
  <si>
    <t>青少年読書感想文（毎日新聞）</t>
    <rPh sb="0" eb="3">
      <t>セイショウネン</t>
    </rPh>
    <rPh sb="3" eb="8">
      <t>ドクショカンソウブン</t>
    </rPh>
    <rPh sb="9" eb="11">
      <t>マイニチ</t>
    </rPh>
    <rPh sb="11" eb="13">
      <t>シンブン</t>
    </rPh>
    <phoneticPr fontId="1"/>
  </si>
  <si>
    <t>長崎県読書感想文（長崎新聞）</t>
    <rPh sb="0" eb="3">
      <t>ナガサキケン</t>
    </rPh>
    <rPh sb="3" eb="8">
      <t>ドクショカンソウブン</t>
    </rPh>
    <rPh sb="9" eb="11">
      <t>ナガサキ</t>
    </rPh>
    <rPh sb="11" eb="13">
      <t>シンブン</t>
    </rPh>
    <phoneticPr fontId="1"/>
  </si>
  <si>
    <t>「□□□」をよんで</t>
  </si>
  <si>
    <t>感想文題名</t>
    <rPh sb="0" eb="3">
      <t>カンソウブン</t>
    </rPh>
    <rPh sb="3" eb="5">
      <t>ダイメイ</t>
    </rPh>
    <phoneticPr fontId="1"/>
  </si>
  <si>
    <t>ﾃｰﾏﾌﾞｯｸ</t>
  </si>
  <si>
    <t>まるまる　さんかくさんかく</t>
  </si>
  <si>
    <t>□□□</t>
  </si>
  <si>
    <t>〇〇　△△</t>
    <phoneticPr fontId="1"/>
  </si>
  <si>
    <t>さんかくさんかく　まるまる</t>
  </si>
  <si>
    <t>さんかくさんかく　まるまる</t>
    <phoneticPr fontId="1"/>
  </si>
  <si>
    <t>「◇◇◇◇」を読んで</t>
    <rPh sb="7" eb="8">
      <t>ヨ</t>
    </rPh>
    <phoneticPr fontId="1"/>
  </si>
  <si>
    <t>◇◇◇◇</t>
  </si>
  <si>
    <t>◇◇◇◇</t>
    <phoneticPr fontId="1"/>
  </si>
  <si>
    <t>△△△△　〇〇〇</t>
  </si>
  <si>
    <t>△△△△　〇〇〇</t>
    <phoneticPr fontId="1"/>
  </si>
  <si>
    <t>※入力・消去禁止</t>
    <rPh sb="1" eb="3">
      <t>ニュウリョク</t>
    </rPh>
    <rPh sb="4" eb="6">
      <t>ショウキョ</t>
    </rPh>
    <rPh sb="6" eb="8">
      <t>キンシ</t>
    </rPh>
    <phoneticPr fontId="1"/>
  </si>
  <si>
    <t>学校ｺｰﾄﾞ</t>
    <rPh sb="0" eb="2">
      <t>ガッコウ</t>
    </rPh>
    <phoneticPr fontId="1"/>
  </si>
  <si>
    <t>←この範囲を地区応募集計用ファイルの</t>
    <rPh sb="3" eb="5">
      <t>ハンイ</t>
    </rPh>
    <rPh sb="6" eb="8">
      <t>チク</t>
    </rPh>
    <rPh sb="8" eb="10">
      <t>オウボ</t>
    </rPh>
    <rPh sb="10" eb="12">
      <t>シュウケイ</t>
    </rPh>
    <rPh sb="12" eb="13">
      <t>ヨウ</t>
    </rPh>
    <phoneticPr fontId="1"/>
  </si>
  <si>
    <t>※校内審査総数と、郡・市審査会出品分の作品数、学校名ｺｰﾄﾞ・担当者名を必ず記入してください。（黄色の空欄が無いように）</t>
    <rPh sb="1" eb="3">
      <t>コウナイ</t>
    </rPh>
    <rPh sb="3" eb="5">
      <t>シンサ</t>
    </rPh>
    <rPh sb="5" eb="7">
      <t>ソウスウ</t>
    </rPh>
    <rPh sb="9" eb="10">
      <t>グン</t>
    </rPh>
    <rPh sb="12" eb="15">
      <t>シンサカイ</t>
    </rPh>
    <rPh sb="15" eb="17">
      <t>シュッピン</t>
    </rPh>
    <rPh sb="17" eb="18">
      <t>ブン</t>
    </rPh>
    <rPh sb="19" eb="22">
      <t>サクヒンスウ</t>
    </rPh>
    <rPh sb="23" eb="26">
      <t>ガッコウメイ</t>
    </rPh>
    <rPh sb="31" eb="34">
      <t>タントウシャ</t>
    </rPh>
    <rPh sb="34" eb="35">
      <t>メイ</t>
    </rPh>
    <rPh sb="36" eb="37">
      <t>カナラ</t>
    </rPh>
    <rPh sb="38" eb="40">
      <t>キニュウ</t>
    </rPh>
    <rPh sb="48" eb="50">
      <t>キイロ</t>
    </rPh>
    <rPh sb="51" eb="53">
      <t>クウラン</t>
    </rPh>
    <rPh sb="54" eb="55">
      <t>ナ</t>
    </rPh>
    <phoneticPr fontId="1"/>
  </si>
  <si>
    <t>←（計算式で表示）→</t>
    <rPh sb="2" eb="5">
      <t>ケイサンシキ</t>
    </rPh>
    <rPh sb="6" eb="8">
      <t>ヒョウジ</t>
    </rPh>
    <phoneticPr fontId="1"/>
  </si>
  <si>
    <t>※著作権は主催者側に帰属し、応募作品は返却しません。応募に際し、必要ならば感想文はコピーをとっておいてください。</t>
  </si>
  <si>
    <t>削除して構いません。</t>
    <rPh sb="0" eb="2">
      <t>サクジョ</t>
    </rPh>
    <rPh sb="4" eb="5">
      <t>カマ</t>
    </rPh>
    <phoneticPr fontId="1"/>
  </si>
  <si>
    <t>↑</t>
    <phoneticPr fontId="1"/>
  </si>
  <si>
    <t>↓</t>
  </si>
  <si>
    <t>行を挿入するときは</t>
    <rPh sb="0" eb="1">
      <t>ギョウ</t>
    </rPh>
    <rPh sb="2" eb="4">
      <t>ソウニュウ</t>
    </rPh>
    <phoneticPr fontId="1"/>
  </si>
  <si>
    <t>途中に挿入してください。</t>
    <rPh sb="0" eb="2">
      <t>トチュウ</t>
    </rPh>
    <rPh sb="3" eb="5">
      <t>ソウニュウ</t>
    </rPh>
    <phoneticPr fontId="1"/>
  </si>
  <si>
    <t>※課題図書・テーマブックは右から</t>
    <rPh sb="1" eb="5">
      <t>カダイトショ</t>
    </rPh>
    <rPh sb="13" eb="14">
      <t>ミギ</t>
    </rPh>
    <phoneticPr fontId="1"/>
  </si>
  <si>
    <t>課題中学年</t>
    <rPh sb="0" eb="2">
      <t>カダイ</t>
    </rPh>
    <rPh sb="2" eb="3">
      <t>チュウ</t>
    </rPh>
    <rPh sb="3" eb="5">
      <t>ガクネン</t>
    </rPh>
    <phoneticPr fontId="1"/>
  </si>
  <si>
    <t>（最初の行と最終行は削除しない）</t>
    <rPh sb="1" eb="3">
      <t>サイショ</t>
    </rPh>
    <rPh sb="4" eb="5">
      <t>ギョウ</t>
    </rPh>
    <rPh sb="6" eb="9">
      <t>サイシュウギョウ</t>
    </rPh>
    <rPh sb="10" eb="12">
      <t>サクジョ</t>
    </rPh>
    <phoneticPr fontId="1"/>
  </si>
  <si>
    <t>←この行は削除しない</t>
    <rPh sb="3" eb="4">
      <t>ギョウ</t>
    </rPh>
    <rPh sb="5" eb="7">
      <t>サクジョ</t>
    </rPh>
    <phoneticPr fontId="1"/>
  </si>
  <si>
    <t>←この行は削除しない(空白で可)</t>
    <rPh sb="3" eb="4">
      <t>ギョウ</t>
    </rPh>
    <rPh sb="5" eb="7">
      <t>サクジョ</t>
    </rPh>
    <rPh sb="11" eb="13">
      <t>クウハク</t>
    </rPh>
    <rPh sb="14" eb="15">
      <t>カ</t>
    </rPh>
    <phoneticPr fontId="1"/>
  </si>
  <si>
    <t>長崎</t>
    <rPh sb="0" eb="2">
      <t>ナガサキ</t>
    </rPh>
    <phoneticPr fontId="1"/>
  </si>
  <si>
    <t>佐世保</t>
    <rPh sb="0" eb="3">
      <t>サセボ</t>
    </rPh>
    <phoneticPr fontId="1"/>
  </si>
  <si>
    <t>県立佐世保特別支援 小学部</t>
    <phoneticPr fontId="9"/>
  </si>
  <si>
    <t>島原</t>
    <rPh sb="0" eb="2">
      <t>シマバラ</t>
    </rPh>
    <phoneticPr fontId="1"/>
  </si>
  <si>
    <t>県立島原特別支援 小学部</t>
    <phoneticPr fontId="9"/>
  </si>
  <si>
    <t>諫早</t>
    <rPh sb="0" eb="2">
      <t>イサハヤ</t>
    </rPh>
    <phoneticPr fontId="1"/>
  </si>
  <si>
    <t>県立諫早東特別支援 小学部</t>
    <phoneticPr fontId="9"/>
  </si>
  <si>
    <t>大村</t>
    <rPh sb="0" eb="2">
      <t>オオムラ</t>
    </rPh>
    <phoneticPr fontId="1"/>
  </si>
  <si>
    <t>　（あとは列内でコピー可）</t>
    <rPh sb="5" eb="7">
      <t>レツナイ</t>
    </rPh>
    <rPh sb="11" eb="12">
      <t>カ</t>
    </rPh>
    <phoneticPr fontId="1"/>
  </si>
  <si>
    <t>担当者</t>
    <rPh sb="0" eb="3">
      <t>タントウシャ</t>
    </rPh>
    <phoneticPr fontId="1"/>
  </si>
  <si>
    <t>ファイルサイズを小さくするため、途中の行は</t>
    <rPh sb="8" eb="9">
      <t>チイ</t>
    </rPh>
    <rPh sb="16" eb="18">
      <t>トチュウ</t>
    </rPh>
    <rPh sb="19" eb="20">
      <t>ギョウ</t>
    </rPh>
    <phoneticPr fontId="1"/>
  </si>
  <si>
    <t>※ご自由に</t>
    <rPh sb="2" eb="4">
      <t>ジユウ</t>
    </rPh>
    <phoneticPr fontId="1"/>
  </si>
  <si>
    <t>使ってください</t>
    <rPh sb="0" eb="1">
      <t>ツカ</t>
    </rPh>
    <phoneticPr fontId="1"/>
  </si>
  <si>
    <t>※課題読書、ﾃｰﾏﾌﾞｯｸは一度はここのデータを「コピー」→「形式を選択して貼り付け」→「値」で使用</t>
    <rPh sb="1" eb="3">
      <t>カダイ</t>
    </rPh>
    <rPh sb="3" eb="5">
      <t>ドクショ</t>
    </rPh>
    <rPh sb="14" eb="16">
      <t>イチド</t>
    </rPh>
    <rPh sb="31" eb="33">
      <t>ケイシキ</t>
    </rPh>
    <rPh sb="34" eb="36">
      <t>センタク</t>
    </rPh>
    <rPh sb="38" eb="39">
      <t>ハ</t>
    </rPh>
    <rPh sb="40" eb="41">
      <t>ツ</t>
    </rPh>
    <rPh sb="45" eb="46">
      <t>アタイ</t>
    </rPh>
    <rPh sb="48" eb="50">
      <t>シヨウ</t>
    </rPh>
    <phoneticPr fontId="1"/>
  </si>
  <si>
    <t>【名簿作成・提出手順】</t>
    <rPh sb="1" eb="3">
      <t>メイボ</t>
    </rPh>
    <rPh sb="3" eb="5">
      <t>サクセイ</t>
    </rPh>
    <rPh sb="6" eb="8">
      <t>テイシュツ</t>
    </rPh>
    <rPh sb="8" eb="10">
      <t>テジュン</t>
    </rPh>
    <phoneticPr fontId="3"/>
  </si>
  <si>
    <t>　　データの切れ目から移動するにはクリックすると移動できます。（範囲指定は解除されます）</t>
    <rPh sb="6" eb="7">
      <t>キ</t>
    </rPh>
    <rPh sb="8" eb="9">
      <t>メ</t>
    </rPh>
    <rPh sb="11" eb="13">
      <t>イドウ</t>
    </rPh>
    <rPh sb="24" eb="26">
      <t>イドウ</t>
    </rPh>
    <rPh sb="32" eb="34">
      <t>ハンイ</t>
    </rPh>
    <rPh sb="34" eb="36">
      <t>シテイ</t>
    </rPh>
    <rPh sb="37" eb="39">
      <t>カイジョ</t>
    </rPh>
    <phoneticPr fontId="1"/>
  </si>
  <si>
    <t>　　コピーされた状態で、先に範囲を指定して「Alt」キーを押したまま「E」キー⇒「S」キー⇒「V」キーで値のみ複写ができます。（ショートカットキー）</t>
    <rPh sb="8" eb="10">
      <t>ジョウタイ</t>
    </rPh>
    <rPh sb="12" eb="13">
      <t>サキ</t>
    </rPh>
    <rPh sb="14" eb="16">
      <t>ハンイ</t>
    </rPh>
    <rPh sb="17" eb="19">
      <t>シテイ</t>
    </rPh>
    <rPh sb="29" eb="30">
      <t>オ</t>
    </rPh>
    <rPh sb="52" eb="53">
      <t>アタイ</t>
    </rPh>
    <rPh sb="55" eb="57">
      <t>フクシャ</t>
    </rPh>
    <phoneticPr fontId="3"/>
  </si>
  <si>
    <t>４．次の地区担当者には、印刷した名簿とデータ両方を提出。</t>
    <rPh sb="2" eb="3">
      <t>ツギ</t>
    </rPh>
    <rPh sb="4" eb="6">
      <t>チク</t>
    </rPh>
    <rPh sb="6" eb="9">
      <t>タントウシャ</t>
    </rPh>
    <rPh sb="12" eb="14">
      <t>インサツ</t>
    </rPh>
    <rPh sb="16" eb="18">
      <t>メイボ</t>
    </rPh>
    <rPh sb="22" eb="24">
      <t>リョウホウ</t>
    </rPh>
    <rPh sb="25" eb="27">
      <t>テイシュツ</t>
    </rPh>
    <phoneticPr fontId="3"/>
  </si>
  <si>
    <t>◎「Shift」キーと「Ctrl」キーを同時に押した状態で矢印キーを押すとデータの切れ目のところまで範囲が広がります。</t>
    <rPh sb="20" eb="22">
      <t>ドウジ</t>
    </rPh>
    <rPh sb="23" eb="24">
      <t>オ</t>
    </rPh>
    <rPh sb="26" eb="28">
      <t>ジョウタイ</t>
    </rPh>
    <rPh sb="29" eb="31">
      <t>ヤジルシ</t>
    </rPh>
    <rPh sb="34" eb="35">
      <t>オ</t>
    </rPh>
    <rPh sb="41" eb="42">
      <t>キ</t>
    </rPh>
    <rPh sb="43" eb="44">
      <t>メ</t>
    </rPh>
    <rPh sb="50" eb="52">
      <t>ハンイ</t>
    </rPh>
    <rPh sb="53" eb="54">
      <t>ヒロ</t>
    </rPh>
    <phoneticPr fontId="1"/>
  </si>
  <si>
    <t>◎先に範囲を指定して「Alt」キーを押したまま「E」キー⇒「C」キーでコピーができます。（ショートカットキー）</t>
    <rPh sb="1" eb="2">
      <t>サキ</t>
    </rPh>
    <rPh sb="3" eb="5">
      <t>ハンイ</t>
    </rPh>
    <rPh sb="6" eb="8">
      <t>シテイ</t>
    </rPh>
    <rPh sb="18" eb="19">
      <t>オ</t>
    </rPh>
    <phoneticPr fontId="3"/>
  </si>
  <si>
    <t>◎各担当者は提出した名簿の「紙」と「データ」の控えを保管しておいてください。</t>
    <rPh sb="1" eb="2">
      <t>カク</t>
    </rPh>
    <rPh sb="2" eb="5">
      <t>タントウシャ</t>
    </rPh>
    <rPh sb="6" eb="8">
      <t>テイシュツ</t>
    </rPh>
    <rPh sb="10" eb="12">
      <t>メイボ</t>
    </rPh>
    <rPh sb="14" eb="15">
      <t>カミ</t>
    </rPh>
    <rPh sb="23" eb="24">
      <t>ヒカ</t>
    </rPh>
    <rPh sb="26" eb="28">
      <t>ホカン</t>
    </rPh>
    <phoneticPr fontId="3"/>
  </si>
  <si>
    <t>◎グレー（灰色）のセルは計算式が入っているので、操作禁止です。</t>
    <rPh sb="5" eb="7">
      <t>ハイイロ</t>
    </rPh>
    <rPh sb="12" eb="14">
      <t>ケイサン</t>
    </rPh>
    <rPh sb="14" eb="15">
      <t>シキ</t>
    </rPh>
    <rPh sb="16" eb="17">
      <t>ハイ</t>
    </rPh>
    <rPh sb="24" eb="26">
      <t>ソウサ</t>
    </rPh>
    <rPh sb="26" eb="28">
      <t>キンシ</t>
    </rPh>
    <phoneticPr fontId="3"/>
  </si>
  <si>
    <t>読んだ本</t>
    <rPh sb="0" eb="1">
      <t>ヨ</t>
    </rPh>
    <rPh sb="3" eb="4">
      <t>ホン</t>
    </rPh>
    <phoneticPr fontId="1"/>
  </si>
  <si>
    <t>◎学校名・分類は必ずコード番号を入力し、「学校名」欄への直接入力は禁止です。</t>
    <rPh sb="1" eb="3">
      <t>ガッコウ</t>
    </rPh>
    <rPh sb="3" eb="4">
      <t>ナ</t>
    </rPh>
    <rPh sb="5" eb="7">
      <t>ブンルイ</t>
    </rPh>
    <rPh sb="8" eb="9">
      <t>カナラ</t>
    </rPh>
    <rPh sb="13" eb="15">
      <t>バンゴウ</t>
    </rPh>
    <rPh sb="16" eb="18">
      <t>ニュウリョク</t>
    </rPh>
    <rPh sb="21" eb="23">
      <t>ガッコウ</t>
    </rPh>
    <rPh sb="23" eb="24">
      <t>ナ</t>
    </rPh>
    <rPh sb="25" eb="26">
      <t>ラン</t>
    </rPh>
    <rPh sb="28" eb="30">
      <t>チョクセツ</t>
    </rPh>
    <rPh sb="30" eb="32">
      <t>ニュウリョク</t>
    </rPh>
    <rPh sb="33" eb="35">
      <t>キンシ</t>
    </rPh>
    <phoneticPr fontId="3"/>
  </si>
  <si>
    <t>結果等</t>
    <rPh sb="0" eb="2">
      <t>ケッカ</t>
    </rPh>
    <rPh sb="2" eb="3">
      <t>ナド</t>
    </rPh>
    <phoneticPr fontId="1"/>
  </si>
  <si>
    <t>↑点線内を地区応募集計用ファイルの</t>
    <rPh sb="1" eb="3">
      <t>テンセン</t>
    </rPh>
    <rPh sb="3" eb="4">
      <t>ナイ</t>
    </rPh>
    <rPh sb="5" eb="7">
      <t>チク</t>
    </rPh>
    <rPh sb="7" eb="9">
      <t>オウボ</t>
    </rPh>
    <rPh sb="9" eb="11">
      <t>シュウケイ</t>
    </rPh>
    <rPh sb="11" eb="12">
      <t>ヨウ</t>
    </rPh>
    <phoneticPr fontId="1"/>
  </si>
  <si>
    <t>３．対応する分類コード（課題または指定=1，自由=2，長崎県ﾃｰﾏﾌﾞｯｸ=3）、学校コード、学年を入力。</t>
    <rPh sb="2" eb="4">
      <t>タイオウ</t>
    </rPh>
    <rPh sb="6" eb="8">
      <t>ブンルイ</t>
    </rPh>
    <rPh sb="12" eb="14">
      <t>カダイ</t>
    </rPh>
    <rPh sb="17" eb="19">
      <t>シテイ</t>
    </rPh>
    <rPh sb="22" eb="24">
      <t>ジユウ</t>
    </rPh>
    <rPh sb="27" eb="30">
      <t>ナガサキケン</t>
    </rPh>
    <rPh sb="41" eb="43">
      <t>ガッコウ</t>
    </rPh>
    <rPh sb="47" eb="49">
      <t>ガクネン</t>
    </rPh>
    <rPh sb="50" eb="52">
      <t>ニュウリョク</t>
    </rPh>
    <phoneticPr fontId="3"/>
  </si>
  <si>
    <t>　　範囲を変更するには「Shift」キーだけを押した状態で矢印キーを押すと範囲が変更できます。</t>
    <rPh sb="23" eb="24">
      <t>オ</t>
    </rPh>
    <rPh sb="26" eb="28">
      <t>ジョウタイ</t>
    </rPh>
    <rPh sb="40" eb="42">
      <t>ヘンコウ</t>
    </rPh>
    <phoneticPr fontId="1"/>
  </si>
  <si>
    <t>５．途中に空白行をつくらないでください。郡・市の審査会に出品する児童・生徒の名前の行だけにしてください。１人が複数出品する場合は複数行にデータを入力してください。</t>
    <rPh sb="2" eb="4">
      <t>トチュウ</t>
    </rPh>
    <rPh sb="5" eb="7">
      <t>クウハク</t>
    </rPh>
    <rPh sb="7" eb="8">
      <t>ギョウ</t>
    </rPh>
    <rPh sb="20" eb="21">
      <t>グン</t>
    </rPh>
    <rPh sb="22" eb="23">
      <t>シ</t>
    </rPh>
    <rPh sb="24" eb="27">
      <t>シンサカイ</t>
    </rPh>
    <rPh sb="28" eb="30">
      <t>シュッピン</t>
    </rPh>
    <rPh sb="32" eb="34">
      <t>ジドウ</t>
    </rPh>
    <rPh sb="35" eb="37">
      <t>セイト</t>
    </rPh>
    <rPh sb="38" eb="40">
      <t>ナマエ</t>
    </rPh>
    <rPh sb="41" eb="42">
      <t>ギョウ</t>
    </rPh>
    <rPh sb="53" eb="54">
      <t>ニン</t>
    </rPh>
    <rPh sb="55" eb="57">
      <t>フクスウ</t>
    </rPh>
    <rPh sb="57" eb="59">
      <t>シュッピン</t>
    </rPh>
    <rPh sb="61" eb="63">
      <t>バアイ</t>
    </rPh>
    <rPh sb="64" eb="67">
      <t>フクスウギョウ</t>
    </rPh>
    <rPh sb="72" eb="74">
      <t>ニュウリョク</t>
    </rPh>
    <phoneticPr fontId="3"/>
  </si>
  <si>
    <t>※下までお読みください。</t>
    <phoneticPr fontId="3"/>
  </si>
  <si>
    <t>※課題図書・テーマブックは右から→</t>
    <rPh sb="1" eb="5">
      <t>カダイトショ</t>
    </rPh>
    <rPh sb="13" eb="14">
      <t>ミギ</t>
    </rPh>
    <phoneticPr fontId="1"/>
  </si>
  <si>
    <r>
      <t>２．各学校にある信頼できる名簿データからデータをコピー、氏名とふりがな欄に貼りつけ。</t>
    </r>
    <r>
      <rPr>
        <sz val="11"/>
        <color rgb="FFFF0000"/>
        <rFont val="ＭＳ Ｐゴシック"/>
        <family val="3"/>
        <charset val="128"/>
        <scheme val="minor"/>
      </rPr>
      <t>（例年、応募票の氏名の書き間違いがあります。外字は応募票で確認しますので応募票も正確に。）</t>
    </r>
    <rPh sb="2" eb="3">
      <t>カク</t>
    </rPh>
    <rPh sb="3" eb="5">
      <t>ガッコウ</t>
    </rPh>
    <rPh sb="8" eb="10">
      <t>シンライ</t>
    </rPh>
    <rPh sb="13" eb="15">
      <t>メイボ</t>
    </rPh>
    <rPh sb="37" eb="38">
      <t>ハ</t>
    </rPh>
    <rPh sb="41" eb="42">
      <t>ラン</t>
    </rPh>
    <rPh sb="43" eb="45">
      <t>レイネン</t>
    </rPh>
    <rPh sb="46" eb="48">
      <t>オウボ</t>
    </rPh>
    <rPh sb="48" eb="49">
      <t>ヒョウ</t>
    </rPh>
    <rPh sb="50" eb="52">
      <t>シメイ</t>
    </rPh>
    <rPh sb="53" eb="54">
      <t>カ</t>
    </rPh>
    <rPh sb="55" eb="57">
      <t>マチガ</t>
    </rPh>
    <rPh sb="64" eb="66">
      <t>ガイジ</t>
    </rPh>
    <rPh sb="67" eb="69">
      <t>オウボ</t>
    </rPh>
    <rPh sb="69" eb="70">
      <t>ヒョウ</t>
    </rPh>
    <rPh sb="71" eb="73">
      <t>カクニン</t>
    </rPh>
    <rPh sb="78" eb="80">
      <t>オウボ</t>
    </rPh>
    <rPh sb="80" eb="81">
      <t>ヒョウ</t>
    </rPh>
    <rPh sb="82" eb="84">
      <t>セイカク</t>
    </rPh>
    <phoneticPr fontId="3"/>
  </si>
  <si>
    <t>　　読んだ本のうち課題読書・テーマブック・指定図書は右の表から値複写。また、感想文題名・絵の題名と読んだ本とを取り違えないようにお願いします。</t>
    <rPh sb="2" eb="3">
      <t>ヨ</t>
    </rPh>
    <rPh sb="5" eb="6">
      <t>ホン</t>
    </rPh>
    <rPh sb="9" eb="11">
      <t>カダイ</t>
    </rPh>
    <rPh sb="11" eb="13">
      <t>ドクショ</t>
    </rPh>
    <rPh sb="21" eb="23">
      <t>シテイ</t>
    </rPh>
    <rPh sb="23" eb="25">
      <t>トショ</t>
    </rPh>
    <rPh sb="26" eb="27">
      <t>ミギ</t>
    </rPh>
    <rPh sb="28" eb="29">
      <t>ヒョウ</t>
    </rPh>
    <rPh sb="31" eb="32">
      <t>アタイ</t>
    </rPh>
    <rPh sb="32" eb="34">
      <t>フクシャ</t>
    </rPh>
    <rPh sb="38" eb="41">
      <t>カンソウブン</t>
    </rPh>
    <rPh sb="41" eb="43">
      <t>ダイメイ</t>
    </rPh>
    <rPh sb="44" eb="45">
      <t>エ</t>
    </rPh>
    <rPh sb="46" eb="48">
      <t>ダイメイ</t>
    </rPh>
    <rPh sb="49" eb="50">
      <t>ヨ</t>
    </rPh>
    <rPh sb="52" eb="53">
      <t>ホン</t>
    </rPh>
    <rPh sb="55" eb="56">
      <t>ト</t>
    </rPh>
    <rPh sb="57" eb="58">
      <t>チガ</t>
    </rPh>
    <rPh sb="65" eb="66">
      <t>ネガ</t>
    </rPh>
    <phoneticPr fontId="3"/>
  </si>
  <si>
    <t>【注意事項　その他】</t>
    <rPh sb="1" eb="3">
      <t>チュウイ</t>
    </rPh>
    <rPh sb="3" eb="5">
      <t>ジコウ</t>
    </rPh>
    <rPh sb="8" eb="9">
      <t>タ</t>
    </rPh>
    <phoneticPr fontId="3"/>
  </si>
  <si>
    <t>　　行を増やす場合は、途中を増やしてください。また、最初と最後の行を削除しなければ、上記のように途中の行を削除しても構いません。</t>
    <rPh sb="2" eb="3">
      <t>ギョウ</t>
    </rPh>
    <rPh sb="4" eb="5">
      <t>フ</t>
    </rPh>
    <rPh sb="7" eb="9">
      <t>バアイ</t>
    </rPh>
    <rPh sb="11" eb="13">
      <t>トチュウ</t>
    </rPh>
    <rPh sb="14" eb="15">
      <t>フ</t>
    </rPh>
    <rPh sb="26" eb="28">
      <t>サイショ</t>
    </rPh>
    <rPh sb="29" eb="31">
      <t>サイゴ</t>
    </rPh>
    <rPh sb="32" eb="33">
      <t>ギョウ</t>
    </rPh>
    <rPh sb="34" eb="36">
      <t>サクジョ</t>
    </rPh>
    <rPh sb="42" eb="44">
      <t>ジョウキ</t>
    </rPh>
    <rPh sb="48" eb="50">
      <t>トチュウ</t>
    </rPh>
    <rPh sb="51" eb="52">
      <t>ギョウ</t>
    </rPh>
    <rPh sb="53" eb="55">
      <t>サクジョ</t>
    </rPh>
    <rPh sb="58" eb="59">
      <t>カマ</t>
    </rPh>
    <phoneticPr fontId="3"/>
  </si>
  <si>
    <r>
      <t>１．必ず</t>
    </r>
    <r>
      <rPr>
        <sz val="11"/>
        <color rgb="FFFF0000"/>
        <rFont val="ＭＳ Ｐゴシック"/>
        <family val="3"/>
        <charset val="128"/>
        <scheme val="minor"/>
      </rPr>
      <t>今年度のファイルを利用</t>
    </r>
    <r>
      <rPr>
        <sz val="11"/>
        <color theme="1"/>
        <rFont val="ＭＳ Ｐゴシック"/>
        <family val="3"/>
        <charset val="128"/>
        <scheme val="minor"/>
      </rPr>
      <t>してください。（学校コード・課題読書・テーマブック・指定図書に変更あり）　学校コードは「コード印刷用」シートで確認してください。</t>
    </r>
    <phoneticPr fontId="3"/>
  </si>
  <si>
    <t>　　（「結果等」の列はオートフィルタ「▼」を使って「提出した」、「校内審査を通過した」などの処理を自由に行って構いません。ただし、提出時には消去してください。）</t>
    <rPh sb="4" eb="6">
      <t>ケッカ</t>
    </rPh>
    <rPh sb="6" eb="7">
      <t>トウ</t>
    </rPh>
    <rPh sb="9" eb="10">
      <t>レツ</t>
    </rPh>
    <rPh sb="22" eb="23">
      <t>ツカ</t>
    </rPh>
    <rPh sb="26" eb="28">
      <t>テイシュツ</t>
    </rPh>
    <rPh sb="33" eb="35">
      <t>コウナイ</t>
    </rPh>
    <rPh sb="46" eb="48">
      <t>ショリ</t>
    </rPh>
    <rPh sb="49" eb="51">
      <t>ジユウ</t>
    </rPh>
    <rPh sb="52" eb="53">
      <t>オコナ</t>
    </rPh>
    <rPh sb="55" eb="56">
      <t>カマ</t>
    </rPh>
    <rPh sb="65" eb="67">
      <t>テイシュツ</t>
    </rPh>
    <rPh sb="67" eb="68">
      <t>ジ</t>
    </rPh>
    <rPh sb="70" eb="72">
      <t>ショウキョ</t>
    </rPh>
    <phoneticPr fontId="3"/>
  </si>
  <si>
    <t>　　D20～K列最後の行までの範囲を先に選択して並び替えもできます。また、20行にオートフィルタ「▼」を設定しています。入力等にご利用ください。</t>
    <rPh sb="7" eb="8">
      <t>レツ</t>
    </rPh>
    <rPh sb="8" eb="10">
      <t>サイゴ</t>
    </rPh>
    <rPh sb="11" eb="12">
      <t>ギョウ</t>
    </rPh>
    <rPh sb="15" eb="17">
      <t>ハンイ</t>
    </rPh>
    <rPh sb="18" eb="19">
      <t>サキ</t>
    </rPh>
    <rPh sb="20" eb="22">
      <t>センタク</t>
    </rPh>
    <rPh sb="24" eb="25">
      <t>ナラ</t>
    </rPh>
    <rPh sb="26" eb="27">
      <t>カ</t>
    </rPh>
    <rPh sb="39" eb="40">
      <t>ギョウ</t>
    </rPh>
    <rPh sb="52" eb="54">
      <t>セッテイ</t>
    </rPh>
    <rPh sb="60" eb="62">
      <t>ニュウリョク</t>
    </rPh>
    <rPh sb="62" eb="63">
      <t>ナド</t>
    </rPh>
    <rPh sb="65" eb="67">
      <t>リヨウ</t>
    </rPh>
    <phoneticPr fontId="3"/>
  </si>
  <si>
    <r>
      <t>６．印刷する際は必ずオートフィルタ「▼」で選択して印刷してください。　　</t>
    </r>
    <r>
      <rPr>
        <sz val="11"/>
        <color rgb="FFFF0000"/>
        <rFont val="ＭＳ Ｐゴシック"/>
        <family val="3"/>
        <charset val="128"/>
        <scheme val="minor"/>
      </rPr>
      <t>注意！　オートフィルタ「▼」を指定をしない場合、大量に印刷されます！</t>
    </r>
    <rPh sb="8" eb="9">
      <t>カナラ</t>
    </rPh>
    <rPh sb="36" eb="38">
      <t>チュウイ</t>
    </rPh>
    <phoneticPr fontId="3"/>
  </si>
  <si>
    <t>　　　　　 例：「低学年のテーマブック(長崎県)」は「学年→１と２だけチェック」　「分コード→3だけチェック」を二つとも選択　　例：「全員分」は「学年→(空白ｾﾙ)だけチェックをはずす」</t>
    <rPh sb="6" eb="7">
      <t>レイ</t>
    </rPh>
    <rPh sb="9" eb="12">
      <t>テイガクネン</t>
    </rPh>
    <rPh sb="20" eb="23">
      <t>ナガサキケン</t>
    </rPh>
    <rPh sb="27" eb="29">
      <t>ガクネン</t>
    </rPh>
    <rPh sb="42" eb="43">
      <t>ブン</t>
    </rPh>
    <rPh sb="56" eb="57">
      <t>フタ</t>
    </rPh>
    <rPh sb="60" eb="62">
      <t>センタク</t>
    </rPh>
    <rPh sb="64" eb="65">
      <t>レイ</t>
    </rPh>
    <rPh sb="67" eb="69">
      <t>ゼンイン</t>
    </rPh>
    <rPh sb="69" eb="70">
      <t>ブン</t>
    </rPh>
    <rPh sb="73" eb="75">
      <t>ガクネン</t>
    </rPh>
    <rPh sb="77" eb="79">
      <t>クウハク</t>
    </rPh>
    <phoneticPr fontId="3"/>
  </si>
  <si>
    <t>　　※郡市審査会に印刷物を提出する場合は、郡市審査会の提出要領に従ってください。（分割枚数・並び替え順など）</t>
    <rPh sb="3" eb="4">
      <t>グン</t>
    </rPh>
    <rPh sb="5" eb="7">
      <t>シンサ</t>
    </rPh>
    <rPh sb="7" eb="8">
      <t>カイ</t>
    </rPh>
    <rPh sb="9" eb="12">
      <t>インサツブツ</t>
    </rPh>
    <rPh sb="13" eb="15">
      <t>テイシュツ</t>
    </rPh>
    <rPh sb="17" eb="19">
      <t>バアイ</t>
    </rPh>
    <rPh sb="21" eb="22">
      <t>グン</t>
    </rPh>
    <rPh sb="23" eb="26">
      <t>シンサカイ</t>
    </rPh>
    <rPh sb="27" eb="29">
      <t>テイシュツ</t>
    </rPh>
    <rPh sb="29" eb="31">
      <t>ヨウリョウ</t>
    </rPh>
    <rPh sb="32" eb="33">
      <t>シタガ</t>
    </rPh>
    <rPh sb="41" eb="43">
      <t>ブンカツ</t>
    </rPh>
    <rPh sb="43" eb="45">
      <t>マイスウ</t>
    </rPh>
    <rPh sb="46" eb="47">
      <t>ナラ</t>
    </rPh>
    <rPh sb="48" eb="49">
      <t>カ</t>
    </rPh>
    <rPh sb="50" eb="51">
      <t>ジュン</t>
    </rPh>
    <phoneticPr fontId="3"/>
  </si>
  <si>
    <t>　　各学校担当者はファイル名とシート名の0000を学校のコード(半角数字)、(〇〇小）を校名に変えて保存したものを提出。例　1001(戸石小)集計票(感想文).xlsx　シート名｢1001感想文戸石小｣</t>
    <rPh sb="2" eb="3">
      <t>カク</t>
    </rPh>
    <rPh sb="3" eb="5">
      <t>ガッコウ</t>
    </rPh>
    <rPh sb="5" eb="8">
      <t>タントウシャ</t>
    </rPh>
    <rPh sb="13" eb="14">
      <t>メイ</t>
    </rPh>
    <rPh sb="18" eb="19">
      <t>メイ</t>
    </rPh>
    <rPh sb="25" eb="27">
      <t>ガッコウ</t>
    </rPh>
    <rPh sb="32" eb="34">
      <t>ハンカク</t>
    </rPh>
    <rPh sb="34" eb="36">
      <t>スウジ</t>
    </rPh>
    <rPh sb="41" eb="42">
      <t>チイ</t>
    </rPh>
    <rPh sb="44" eb="46">
      <t>コウメイ</t>
    </rPh>
    <rPh sb="47" eb="48">
      <t>カ</t>
    </rPh>
    <rPh sb="50" eb="52">
      <t>ホゾン</t>
    </rPh>
    <rPh sb="57" eb="59">
      <t>テイシュツ</t>
    </rPh>
    <rPh sb="60" eb="61">
      <t>レイ</t>
    </rPh>
    <rPh sb="67" eb="69">
      <t>トイシ</t>
    </rPh>
    <rPh sb="69" eb="70">
      <t>ショウ</t>
    </rPh>
    <rPh sb="71" eb="73">
      <t>シュウケイ</t>
    </rPh>
    <rPh sb="73" eb="74">
      <t>ヒョウ</t>
    </rPh>
    <rPh sb="75" eb="78">
      <t>カンソウブン</t>
    </rPh>
    <rPh sb="88" eb="89">
      <t>メイ</t>
    </rPh>
    <rPh sb="94" eb="97">
      <t>カンソウブン</t>
    </rPh>
    <rPh sb="97" eb="99">
      <t>トイシ</t>
    </rPh>
    <rPh sb="99" eb="100">
      <t>チイ</t>
    </rPh>
    <phoneticPr fontId="3"/>
  </si>
  <si>
    <t>課題高学年</t>
    <rPh sb="0" eb="2">
      <t>カダイ</t>
    </rPh>
    <rPh sb="2" eb="5">
      <t>コウガクネン</t>
    </rPh>
    <phoneticPr fontId="1"/>
  </si>
  <si>
    <t>ﾃｰﾏ中学年</t>
    <rPh sb="3" eb="6">
      <t>チュウガクネン</t>
    </rPh>
    <phoneticPr fontId="1"/>
  </si>
  <si>
    <t>ﾃｰﾏ高学年</t>
    <rPh sb="3" eb="6">
      <t>コウガクネン</t>
    </rPh>
    <phoneticPr fontId="1"/>
  </si>
  <si>
    <t>三浦</t>
  </si>
  <si>
    <t>大村市立三浦小</t>
  </si>
  <si>
    <t>鈴田</t>
  </si>
  <si>
    <t>大村市立鈴田小</t>
  </si>
  <si>
    <t>三城</t>
  </si>
  <si>
    <t>大村市立三城小</t>
  </si>
  <si>
    <t>大村市立大村小</t>
  </si>
  <si>
    <t>東大村</t>
  </si>
  <si>
    <t>大村市立東大村小</t>
  </si>
  <si>
    <t>西大村</t>
  </si>
  <si>
    <t>大村市立西大村小</t>
  </si>
  <si>
    <t>中央</t>
  </si>
  <si>
    <t>大村市立中央小</t>
  </si>
  <si>
    <t>竹松</t>
  </si>
  <si>
    <t>大村市立竹松小</t>
  </si>
  <si>
    <t>萱瀬</t>
  </si>
  <si>
    <t>大村市立萱瀬小</t>
  </si>
  <si>
    <t>黒木</t>
  </si>
  <si>
    <t>大村市立黒木小</t>
  </si>
  <si>
    <t>福重</t>
  </si>
  <si>
    <t>大村市立福重小</t>
  </si>
  <si>
    <t>松原</t>
  </si>
  <si>
    <t>大村市立松原小</t>
  </si>
  <si>
    <t>放虎原</t>
  </si>
  <si>
    <t>大村市立放虎原小</t>
  </si>
  <si>
    <t>旭が丘</t>
  </si>
  <si>
    <t>大村市立旭が丘小</t>
  </si>
  <si>
    <t>課題</t>
  </si>
  <si>
    <t>長崎市立戸石小</t>
  </si>
  <si>
    <t>自由</t>
  </si>
  <si>
    <t>佐世保市立相浦西小 大崎分校</t>
  </si>
  <si>
    <t>ﾃｰﾏ</t>
  </si>
  <si>
    <t>島原市立第一小</t>
  </si>
  <si>
    <t>諫早市立諫早小</t>
  </si>
  <si>
    <t>平戸市立平戸小</t>
  </si>
  <si>
    <t>松浦市立御厨小</t>
  </si>
  <si>
    <t>※このシートは入力用ではありません！</t>
    <rPh sb="7" eb="10">
      <t>ニュウリョクヨウ</t>
    </rPh>
    <phoneticPr fontId="3"/>
  </si>
  <si>
    <t>△△　〇〇</t>
    <phoneticPr fontId="1"/>
  </si>
  <si>
    <t>◎複数の名簿を合体し一つの名簿を作成する場合（例　クラスを結合して学年分を作成）、Ｄ列～Ｋ列をコピー・貼り付けしてください。</t>
    <rPh sb="1" eb="3">
      <t>フクスウ</t>
    </rPh>
    <rPh sb="23" eb="24">
      <t>レイ</t>
    </rPh>
    <rPh sb="29" eb="31">
      <t>ケツゴウ</t>
    </rPh>
    <rPh sb="33" eb="35">
      <t>ガクネン</t>
    </rPh>
    <rPh sb="35" eb="36">
      <t>ブン</t>
    </rPh>
    <rPh sb="37" eb="39">
      <t>サクセイ</t>
    </rPh>
    <rPh sb="42" eb="43">
      <t>レツ</t>
    </rPh>
    <rPh sb="45" eb="46">
      <t>レツ</t>
    </rPh>
    <phoneticPr fontId="3"/>
  </si>
  <si>
    <t>←ｺｰﾄﾞを入力するとここに学校名が表示されます。</t>
    <rPh sb="14" eb="17">
      <t>ガッコウメイ</t>
    </rPh>
    <rPh sb="18" eb="20">
      <t>ヒョウジ</t>
    </rPh>
    <phoneticPr fontId="3"/>
  </si>
  <si>
    <t>青少年　課題低学年</t>
    <rPh sb="0" eb="3">
      <t>セイショウネン</t>
    </rPh>
    <rPh sb="4" eb="6">
      <t>カダイ</t>
    </rPh>
    <rPh sb="6" eb="9">
      <t>テイガクネン</t>
    </rPh>
    <phoneticPr fontId="1"/>
  </si>
  <si>
    <t>長崎新聞　ﾃｰﾏ低学年</t>
    <rPh sb="0" eb="2">
      <t>ナガサキ</t>
    </rPh>
    <rPh sb="2" eb="4">
      <t>シンブン</t>
    </rPh>
    <rPh sb="8" eb="11">
      <t>テイガクネン</t>
    </rPh>
    <phoneticPr fontId="1"/>
  </si>
  <si>
    <t>大島西</t>
  </si>
  <si>
    <t>西海市立大島西小</t>
  </si>
  <si>
    <t>大島東</t>
  </si>
  <si>
    <t>西海市立大島東小</t>
  </si>
  <si>
    <t>大崎</t>
    <rPh sb="0" eb="2">
      <t>オオサキ</t>
    </rPh>
    <phoneticPr fontId="1"/>
  </si>
  <si>
    <t>R5度　閉校</t>
    <rPh sb="2" eb="3">
      <t>ド</t>
    </rPh>
    <rPh sb="4" eb="6">
      <t>ヘイコウ</t>
    </rPh>
    <phoneticPr fontId="1"/>
  </si>
  <si>
    <t>富の原</t>
    <rPh sb="2" eb="3">
      <t>ハラ</t>
    </rPh>
    <phoneticPr fontId="7"/>
  </si>
  <si>
    <t>大村市立富の原小</t>
    <rPh sb="4" eb="5">
      <t>トミ</t>
    </rPh>
    <rPh sb="6" eb="7">
      <t>ハラ</t>
    </rPh>
    <phoneticPr fontId="7"/>
  </si>
  <si>
    <t>西海</t>
    <phoneticPr fontId="9"/>
  </si>
  <si>
    <t>西海市立西海小</t>
    <phoneticPr fontId="9"/>
  </si>
  <si>
    <t>西海市立大崎小学校</t>
    <rPh sb="0" eb="2">
      <t>サイカイ</t>
    </rPh>
    <rPh sb="2" eb="4">
      <t>シリツ</t>
    </rPh>
    <rPh sb="4" eb="6">
      <t>オオサキ</t>
    </rPh>
    <rPh sb="6" eb="9">
      <t>ショウガッコウ</t>
    </rPh>
    <phoneticPr fontId="1"/>
  </si>
  <si>
    <t>崎戸</t>
  </si>
  <si>
    <t>西海市立崎戸小</t>
  </si>
  <si>
    <t>時和特別支援学校</t>
    <rPh sb="0" eb="1">
      <t>トキ</t>
    </rPh>
    <rPh sb="1" eb="2">
      <t>カズ</t>
    </rPh>
    <rPh sb="2" eb="4">
      <t>トクベツ</t>
    </rPh>
    <rPh sb="4" eb="6">
      <t>シエン</t>
    </rPh>
    <rPh sb="6" eb="8">
      <t>ガッコウ</t>
    </rPh>
    <phoneticPr fontId="9"/>
  </si>
  <si>
    <t>県立時和特別支援学校 小学部</t>
    <phoneticPr fontId="1"/>
  </si>
  <si>
    <t>R6度名称変更</t>
    <rPh sb="2" eb="3">
      <t>ド</t>
    </rPh>
    <rPh sb="3" eb="7">
      <t>メイショウヘンコウ</t>
    </rPh>
    <phoneticPr fontId="1"/>
  </si>
  <si>
    <t>時和特別支援学校</t>
    <phoneticPr fontId="1"/>
  </si>
  <si>
    <r>
      <t>令和７</t>
    </r>
    <r>
      <rPr>
        <sz val="14"/>
        <rFont val="ＭＳ Ｐゴシック"/>
        <family val="3"/>
        <charset val="128"/>
        <scheme val="minor"/>
      </rPr>
      <t>年度　読書感想文コンクール</t>
    </r>
    <rPh sb="0" eb="2">
      <t>レイワ</t>
    </rPh>
    <rPh sb="3" eb="5">
      <t>ネンド</t>
    </rPh>
    <rPh sb="6" eb="8">
      <t>ドクショ</t>
    </rPh>
    <rPh sb="8" eb="10">
      <t>カンソウ</t>
    </rPh>
    <rPh sb="10" eb="11">
      <t>_x0000__x0000_</t>
    </rPh>
    <phoneticPr fontId="1"/>
  </si>
  <si>
    <t>いつか　きっと</t>
    <phoneticPr fontId="3"/>
  </si>
  <si>
    <t>いちかちゃん</t>
    <phoneticPr fontId="3"/>
  </si>
  <si>
    <t>こうして、ともに　いきている</t>
    <phoneticPr fontId="3"/>
  </si>
  <si>
    <t>たった２℃で…　～地球の気温上昇がもたらす環境災害～</t>
    <rPh sb="9" eb="11">
      <t>チキュウ</t>
    </rPh>
    <rPh sb="12" eb="16">
      <t>キオンジョウショウ</t>
    </rPh>
    <rPh sb="21" eb="25">
      <t>カンキョウサイガイ</t>
    </rPh>
    <phoneticPr fontId="3"/>
  </si>
  <si>
    <t>おばあちゃんのあかね色</t>
    <rPh sb="10" eb="11">
      <t>イロ</t>
    </rPh>
    <phoneticPr fontId="3"/>
  </si>
  <si>
    <t>雪女とヒミツのやくそく</t>
    <rPh sb="0" eb="2">
      <t>ユキオンナ</t>
    </rPh>
    <phoneticPr fontId="3"/>
  </si>
  <si>
    <t>やまの動物病院②　とらまる、山へいく</t>
    <rPh sb="3" eb="7">
      <t>ドウブツビョウイン</t>
    </rPh>
    <rPh sb="14" eb="15">
      <t>ヤマ</t>
    </rPh>
    <phoneticPr fontId="3"/>
  </si>
  <si>
    <t>自転車が　ほしい！</t>
    <rPh sb="0" eb="3">
      <t>ジテンシャ</t>
    </rPh>
    <phoneticPr fontId="3"/>
  </si>
  <si>
    <t>銀樹</t>
    <rPh sb="0" eb="1">
      <t>ギン</t>
    </rPh>
    <rPh sb="1" eb="2">
      <t>ジュ</t>
    </rPh>
    <phoneticPr fontId="3"/>
  </si>
  <si>
    <t>みおちゃんも猫　好きだよね？</t>
    <rPh sb="6" eb="7">
      <t>ネコ</t>
    </rPh>
    <rPh sb="8" eb="9">
      <t>ス</t>
    </rPh>
    <phoneticPr fontId="3"/>
  </si>
  <si>
    <t>あぐり☆サイエンスクラブ：春　まさかの田んぼクラブ!?</t>
    <rPh sb="13" eb="14">
      <t>ハル</t>
    </rPh>
    <rPh sb="19" eb="20">
      <t>タ</t>
    </rPh>
    <phoneticPr fontId="3"/>
  </si>
  <si>
    <t>イナバさんと夢の金貨</t>
    <rPh sb="6" eb="7">
      <t>ユメ</t>
    </rPh>
    <rPh sb="8" eb="10">
      <t>キンカ</t>
    </rPh>
    <phoneticPr fontId="3"/>
  </si>
  <si>
    <t>ライオンのくにのネズミ</t>
    <phoneticPr fontId="1"/>
  </si>
  <si>
    <t>ぼくのねこ　ポー</t>
    <phoneticPr fontId="1"/>
  </si>
  <si>
    <t>ともだち</t>
    <phoneticPr fontId="1"/>
  </si>
  <si>
    <t>ワレワレはアマガエル</t>
    <phoneticPr fontId="1"/>
  </si>
  <si>
    <t>ふみきりペンギン</t>
    <phoneticPr fontId="1"/>
  </si>
  <si>
    <t>バラクラバ・ボーイ</t>
    <phoneticPr fontId="1"/>
  </si>
  <si>
    <t>ねえねえ、なに見てる？</t>
    <rPh sb="7" eb="8">
      <t>ミ</t>
    </rPh>
    <phoneticPr fontId="1"/>
  </si>
  <si>
    <t>ぼくの色、見つけた！</t>
    <rPh sb="3" eb="4">
      <t>イロ</t>
    </rPh>
    <rPh sb="5" eb="6">
      <t>ミ</t>
    </rPh>
    <phoneticPr fontId="1"/>
  </si>
  <si>
    <t>森に帰らなかったカラス</t>
    <rPh sb="0" eb="1">
      <t>モリ</t>
    </rPh>
    <rPh sb="2" eb="3">
      <t>カエ</t>
    </rPh>
    <phoneticPr fontId="1"/>
  </si>
  <si>
    <t>マナティーがいた夏</t>
    <rPh sb="8" eb="9">
      <t>ナツ</t>
    </rPh>
    <phoneticPr fontId="1"/>
  </si>
  <si>
    <t>たった２℃で…　地球の気温上昇がもたらす環境災害</t>
    <phoneticPr fontId="3"/>
  </si>
  <si>
    <t>とびたて！みんなのドラゴン　難病ALSの先生と日明小合唱部の冒険</t>
    <rPh sb="14" eb="16">
      <t>ナンビョウ</t>
    </rPh>
    <rPh sb="20" eb="22">
      <t>センセイ</t>
    </rPh>
    <rPh sb="23" eb="25">
      <t>ニチミョウ</t>
    </rPh>
    <rPh sb="25" eb="26">
      <t>ショウ</t>
    </rPh>
    <rPh sb="26" eb="29">
      <t>ガッショウブ</t>
    </rPh>
    <rPh sb="30" eb="32">
      <t>ボウケン</t>
    </rPh>
    <phoneticPr fontId="1"/>
  </si>
  <si>
    <r>
      <t>令和８</t>
    </r>
    <r>
      <rPr>
        <sz val="14"/>
        <rFont val="ＭＳ Ｐゴシック"/>
        <family val="3"/>
        <charset val="128"/>
        <scheme val="minor"/>
      </rPr>
      <t>年度　読書感想文コンクール</t>
    </r>
    <rPh sb="0" eb="2">
      <t>レイワ</t>
    </rPh>
    <rPh sb="3" eb="5">
      <t>ネンド</t>
    </rPh>
    <rPh sb="6" eb="8">
      <t>ドクショ</t>
    </rPh>
    <rPh sb="8" eb="10">
      <t>カンソウ</t>
    </rPh>
    <rPh sb="10" eb="11">
      <t>_x0000__x0000_</t>
    </rPh>
    <phoneticPr fontId="1"/>
  </si>
  <si>
    <t>となりのせきのおともだち</t>
    <phoneticPr fontId="1"/>
  </si>
  <si>
    <t>ちいちゃんのおもちゃたち はなびのよるに</t>
    <phoneticPr fontId="1"/>
  </si>
  <si>
    <t>ひとりぼっちのかいぶつといしのうさぎ</t>
    <phoneticPr fontId="1"/>
  </si>
  <si>
    <t>タケシのせかい</t>
    <phoneticPr fontId="1"/>
  </si>
  <si>
    <t>戦争をやめた人たち…1914年のクリスマス休戦…</t>
    <rPh sb="0" eb="2">
      <t>センソウ</t>
    </rPh>
    <rPh sb="6" eb="7">
      <t>ヒト</t>
    </rPh>
    <rPh sb="14" eb="15">
      <t>ネン</t>
    </rPh>
    <rPh sb="21" eb="23">
      <t>キュウセン</t>
    </rPh>
    <phoneticPr fontId="1"/>
  </si>
  <si>
    <t>モモは、きっと生きている</t>
    <rPh sb="7" eb="8">
      <t>イ</t>
    </rPh>
    <phoneticPr fontId="1"/>
  </si>
  <si>
    <t>セラピー犬ジョン こども病院のきせき</t>
    <rPh sb="4" eb="5">
      <t>イヌ</t>
    </rPh>
    <rPh sb="12" eb="14">
      <t>ビョウイン</t>
    </rPh>
    <phoneticPr fontId="1"/>
  </si>
  <si>
    <t>ぼくらの教室ＲＰＧ</t>
    <rPh sb="4" eb="6">
      <t>キョウシツ</t>
    </rPh>
    <phoneticPr fontId="1"/>
  </si>
  <si>
    <t>Garden 8月9日の父をさがして</t>
    <rPh sb="8" eb="9">
      <t>ガツ</t>
    </rPh>
    <rPh sb="10" eb="11">
      <t>ニチ</t>
    </rPh>
    <rPh sb="12" eb="13">
      <t>チチ</t>
    </rPh>
    <phoneticPr fontId="1"/>
  </si>
  <si>
    <t>111本の木</t>
    <rPh sb="3" eb="4">
      <t>ホン</t>
    </rPh>
    <rPh sb="5" eb="6">
      <t>キ</t>
    </rPh>
    <phoneticPr fontId="1"/>
  </si>
  <si>
    <t>忘れないで、ガザ～命をつなぐ医師たちの証言～</t>
    <rPh sb="0" eb="1">
      <t>ワス</t>
    </rPh>
    <rPh sb="9" eb="10">
      <t>イノチ</t>
    </rPh>
    <rPh sb="14" eb="16">
      <t>イシ</t>
    </rPh>
    <rPh sb="19" eb="21">
      <t>ショウゲン</t>
    </rPh>
    <phoneticPr fontId="1"/>
  </si>
  <si>
    <t>人間になりたかった犬</t>
    <rPh sb="0" eb="2">
      <t>ニンゲン</t>
    </rPh>
    <rPh sb="9" eb="10">
      <t>イヌ</t>
    </rPh>
    <phoneticPr fontId="1"/>
  </si>
  <si>
    <t>令和８年度　長崎県読書感想文(ﾃｰﾏﾌﾞｯｸ)　青少年読書感想文(課題読書・自由読書)　西日本読書感想画（指定図書・自由図書）学校コード一覧表【小学校】</t>
    <rPh sb="0" eb="2">
      <t>レイワ</t>
    </rPh>
    <rPh sb="3" eb="5">
      <t>ネンド</t>
    </rPh>
    <rPh sb="6" eb="8">
      <t>ナガサキ</t>
    </rPh>
    <rPh sb="8" eb="9">
      <t>ケン</t>
    </rPh>
    <rPh sb="9" eb="11">
      <t>ドクショ</t>
    </rPh>
    <rPh sb="11" eb="14">
      <t>カンソウブン</t>
    </rPh>
    <rPh sb="24" eb="26">
      <t>セイショウネン</t>
    </rPh>
    <rPh sb="26" eb="28">
      <t>ドクショ</t>
    </rPh>
    <rPh sb="28" eb="31">
      <t>カンソウブン</t>
    </rPh>
    <rPh sb="31" eb="32">
      <t>（</t>
    </rPh>
    <rPh sb="32" eb="34">
      <t>カダイ</t>
    </rPh>
    <rPh sb="34" eb="36">
      <t>ドクショ</t>
    </rPh>
    <rPh sb="36" eb="37">
      <t>・</t>
    </rPh>
    <rPh sb="37" eb="39">
      <t>ジユウ</t>
    </rPh>
    <rPh sb="39" eb="41">
      <t>ドクショ</t>
    </rPh>
    <rPh sb="41" eb="42">
      <t>）</t>
    </rPh>
    <rPh sb="44" eb="45">
      <t>ニシ</t>
    </rPh>
    <rPh sb="45" eb="47">
      <t>ニホン</t>
    </rPh>
    <rPh sb="47" eb="49">
      <t>ドクショ</t>
    </rPh>
    <rPh sb="49" eb="51">
      <t>カンソウ</t>
    </rPh>
    <rPh sb="51" eb="52">
      <t>ガ</t>
    </rPh>
    <rPh sb="53" eb="55">
      <t>シテイ</t>
    </rPh>
    <rPh sb="55" eb="57">
      <t>トショ</t>
    </rPh>
    <rPh sb="58" eb="60">
      <t>ジユウ</t>
    </rPh>
    <rPh sb="60" eb="62">
      <t>トショ</t>
    </rPh>
    <rPh sb="63" eb="64">
      <t>ガッコウ</t>
    </rPh>
    <rPh sb="64" eb="67">
      <t>コード</t>
    </rPh>
    <rPh sb="67" eb="69">
      <t>イチラン</t>
    </rPh>
    <rPh sb="69" eb="70">
      <t>ヒョウ</t>
    </rPh>
    <rPh sb="70" eb="71">
      <t>（</t>
    </rPh>
    <rPh sb="71" eb="74">
      <t>ショウガッコウ</t>
    </rPh>
    <rPh sb="74" eb="75">
      <t>）ガッコウイチランヒョウショウガッコウ</t>
    </rPh>
    <phoneticPr fontId="10"/>
  </si>
  <si>
    <t>まこちゃんとコトバロボ</t>
    <phoneticPr fontId="1"/>
  </si>
  <si>
    <t>なにかいいことあった？</t>
    <phoneticPr fontId="1"/>
  </si>
  <si>
    <t>ララのまほうのことば</t>
    <phoneticPr fontId="1"/>
  </si>
  <si>
    <t>たねはいのちのおわりとはじまり</t>
  </si>
  <si>
    <t>まだまだここから</t>
    <phoneticPr fontId="1"/>
  </si>
  <si>
    <t>それからぼくはひとりで歩く</t>
    <phoneticPr fontId="1"/>
  </si>
  <si>
    <t>おいしいお米をつくりたい！：ゆうちゃん、小学生で農家に弟子入りしました</t>
    <phoneticPr fontId="1"/>
  </si>
  <si>
    <t>宇宙でウンチ：みんなの知らない宇宙トイレのひみつ</t>
    <phoneticPr fontId="1"/>
  </si>
  <si>
    <t>ポジション！</t>
    <phoneticPr fontId="1"/>
  </si>
  <si>
    <t>リヒト！</t>
  </si>
  <si>
    <t>ミシュカ</t>
    <phoneticPr fontId="1"/>
  </si>
  <si>
    <t>キミの一歩アフリカ：ゾウを食べるにはひと口ずつ</t>
    <phoneticPr fontId="1"/>
  </si>
  <si>
    <r>
      <t>読書感想文コンクール　</t>
    </r>
    <r>
      <rPr>
        <sz val="16"/>
        <color theme="1"/>
        <rFont val="ＤＦ特太ゴシック体"/>
        <family val="3"/>
        <charset val="128"/>
      </rPr>
      <t>郡市審査会</t>
    </r>
    <r>
      <rPr>
        <sz val="16"/>
        <color theme="1"/>
        <rFont val="ＭＳ Ｐゴシック"/>
        <family val="2"/>
        <scheme val="minor"/>
      </rPr>
      <t>出品者名簿　作成要領</t>
    </r>
    <rPh sb="0" eb="2">
      <t>ドクショ</t>
    </rPh>
    <rPh sb="2" eb="4">
      <t>カンソウ</t>
    </rPh>
    <rPh sb="4" eb="5">
      <t>_x0000__x0000_</t>
    </rPh>
    <rPh sb="11" eb="12">
      <t>グン</t>
    </rPh>
    <rPh sb="13" eb="16">
      <t>_x0002__x0006__x0006__x0003__x000D_</t>
    </rPh>
    <rPh sb="16" eb="18">
      <t xml:space="preserve">	_x0002__x0011__x000B__x0002_</t>
    </rPh>
    <rPh sb="18" eb="19">
      <t>_x0015__x000D_</t>
    </rPh>
    <rPh sb="19" eb="21">
      <t/>
    </rPh>
    <rPh sb="22" eb="24">
      <t>サクセイ</t>
    </rPh>
    <rPh sb="24" eb="26">
      <t>ヨウリョウ</t>
    </rPh>
    <phoneticPr fontId="1"/>
  </si>
  <si>
    <r>
      <t>令和８</t>
    </r>
    <r>
      <rPr>
        <sz val="16"/>
        <rFont val="ＭＳ Ｐゴシック"/>
        <family val="3"/>
        <charset val="128"/>
        <scheme val="minor"/>
      </rPr>
      <t>年度　読書感想文コンクール　</t>
    </r>
    <r>
      <rPr>
        <sz val="16"/>
        <rFont val="ＤＦ特太ゴシック体"/>
        <family val="3"/>
        <charset val="128"/>
      </rPr>
      <t>郡市審査会</t>
    </r>
    <r>
      <rPr>
        <sz val="16"/>
        <rFont val="ＭＳ Ｐゴシック"/>
        <family val="3"/>
        <charset val="128"/>
        <scheme val="minor"/>
      </rPr>
      <t>出品者名簿</t>
    </r>
    <rPh sb="0" eb="2">
      <t>レイワ</t>
    </rPh>
    <rPh sb="3" eb="5">
      <t>ネンド</t>
    </rPh>
    <rPh sb="6" eb="8">
      <t>ドクショ</t>
    </rPh>
    <rPh sb="8" eb="10">
      <t>カンソウ</t>
    </rPh>
    <rPh sb="10" eb="11">
      <t>_x0000__x0000_</t>
    </rPh>
    <rPh sb="17" eb="18">
      <t>グン</t>
    </rPh>
    <rPh sb="19" eb="22">
      <t>_x0002__x0006__x0006__x0003__x000D_</t>
    </rPh>
    <rPh sb="22" eb="24">
      <t xml:space="preserve">	_x0002__x0011__x000B__x0002_</t>
    </rPh>
    <rPh sb="24" eb="25">
      <t>_x0015__x000D_</t>
    </rPh>
    <rPh sb="25" eb="27">
      <t/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</si>
</sst>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7"/>
      <name val="明朝"/>
      <family val="1"/>
      <charset val="128"/>
    </font>
    <font>
      <sz val="10"/>
      <name val="ＭＳ ゴシック"/>
      <family val="3"/>
      <charset val="128"/>
    </font>
    <font>
      <sz val="20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HGP創英角ｺﾞｼｯｸUB"/>
      <family val="3"/>
      <charset val="128"/>
    </font>
    <font>
      <strike/>
      <sz val="9"/>
      <name val="ＭＳ ゴシック"/>
      <family val="3"/>
      <charset val="128"/>
    </font>
    <font>
      <b/>
      <sz val="16"/>
      <color rgb="FFFF0000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6"/>
      <name val="ＭＳ Ｐゴシック"/>
      <family val="2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2"/>
      <scheme val="minor"/>
    </font>
    <font>
      <sz val="14"/>
      <name val="ＭＳ Ｐゴシック"/>
      <family val="3"/>
      <charset val="128"/>
      <scheme val="minor"/>
    </font>
    <font>
      <strike/>
      <sz val="11"/>
      <name val="ＭＳ ゴシック"/>
      <family val="3"/>
      <charset val="128"/>
    </font>
    <font>
      <sz val="16"/>
      <color theme="1"/>
      <name val="ＤＦ特太ゴシック体"/>
      <family val="3"/>
      <charset val="128"/>
    </font>
    <font>
      <sz val="16"/>
      <name val="ＤＦ特太ゴシック体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7" fillId="0" borderId="0">
      <alignment vertical="center"/>
    </xf>
    <xf numFmtId="0" fontId="7" fillId="0" borderId="0"/>
  </cellStyleXfs>
  <cellXfs count="140">
    <xf numFmtId="0" fontId="0" fillId="0" borderId="0" xfId="0"/>
    <xf numFmtId="0" fontId="0" fillId="0" borderId="1" xfId="0" applyBorder="1"/>
    <xf numFmtId="0" fontId="0" fillId="0" borderId="1" xfId="0" quotePrefix="1" applyBorder="1"/>
    <xf numFmtId="0" fontId="0" fillId="0" borderId="2" xfId="0" applyBorder="1"/>
    <xf numFmtId="0" fontId="0" fillId="0" borderId="1" xfId="0" applyBorder="1" applyAlignment="1">
      <alignment horizontal="left"/>
    </xf>
    <xf numFmtId="0" fontId="0" fillId="0" borderId="3" xfId="0" applyBorder="1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1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7" xfId="0" applyBorder="1"/>
    <xf numFmtId="0" fontId="3" fillId="0" borderId="1" xfId="0" quotePrefix="1" applyFont="1" applyBorder="1"/>
    <xf numFmtId="0" fontId="0" fillId="0" borderId="11" xfId="0" applyBorder="1"/>
    <xf numFmtId="0" fontId="4" fillId="0" borderId="0" xfId="0" applyFont="1"/>
    <xf numFmtId="0" fontId="0" fillId="0" borderId="12" xfId="0" applyBorder="1"/>
    <xf numFmtId="0" fontId="0" fillId="0" borderId="5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3" xfId="0" applyBorder="1" applyAlignment="1">
      <alignment horizontal="right"/>
    </xf>
    <xf numFmtId="0" fontId="3" fillId="0" borderId="3" xfId="0" quotePrefix="1" applyFont="1" applyBorder="1"/>
    <xf numFmtId="0" fontId="8" fillId="2" borderId="14" xfId="1" applyFont="1" applyFill="1" applyBorder="1" applyAlignment="1">
      <alignment horizontal="center" vertical="center" wrapText="1" shrinkToFit="1"/>
    </xf>
    <xf numFmtId="0" fontId="8" fillId="2" borderId="15" xfId="1" applyFont="1" applyFill="1" applyBorder="1" applyAlignment="1">
      <alignment horizontal="center" vertical="center" shrinkToFit="1"/>
    </xf>
    <xf numFmtId="0" fontId="8" fillId="2" borderId="16" xfId="1" applyFont="1" applyFill="1" applyBorder="1" applyAlignment="1">
      <alignment horizontal="center" vertical="center" shrinkToFit="1"/>
    </xf>
    <xf numFmtId="0" fontId="8" fillId="2" borderId="17" xfId="1" applyFont="1" applyFill="1" applyBorder="1" applyAlignment="1">
      <alignment horizontal="center" vertical="center" wrapText="1" shrinkToFit="1"/>
    </xf>
    <xf numFmtId="0" fontId="8" fillId="2" borderId="18" xfId="1" applyFont="1" applyFill="1" applyBorder="1" applyAlignment="1">
      <alignment horizontal="center" vertical="center"/>
    </xf>
    <xf numFmtId="0" fontId="11" fillId="0" borderId="0" xfId="1" applyFont="1">
      <alignment vertical="center"/>
    </xf>
    <xf numFmtId="0" fontId="8" fillId="0" borderId="20" xfId="1" applyFont="1" applyBorder="1" applyAlignment="1">
      <alignment horizontal="center" vertical="center"/>
    </xf>
    <xf numFmtId="0" fontId="8" fillId="3" borderId="21" xfId="1" applyFont="1" applyFill="1" applyBorder="1" applyAlignment="1">
      <alignment vertical="center" shrinkToFit="1"/>
    </xf>
    <xf numFmtId="0" fontId="8" fillId="3" borderId="22" xfId="1" applyFont="1" applyFill="1" applyBorder="1" applyAlignment="1">
      <alignment vertical="center" wrapText="1" shrinkToFit="1"/>
    </xf>
    <xf numFmtId="0" fontId="8" fillId="0" borderId="23" xfId="1" applyFont="1" applyBorder="1">
      <alignment vertical="center"/>
    </xf>
    <xf numFmtId="0" fontId="8" fillId="0" borderId="25" xfId="1" applyFont="1" applyBorder="1" applyAlignment="1">
      <alignment horizontal="center" vertical="center"/>
    </xf>
    <xf numFmtId="0" fontId="8" fillId="3" borderId="26" xfId="1" applyFont="1" applyFill="1" applyBorder="1" applyAlignment="1">
      <alignment vertical="center" shrinkToFit="1"/>
    </xf>
    <xf numFmtId="0" fontId="8" fillId="3" borderId="27" xfId="1" applyFont="1" applyFill="1" applyBorder="1" applyAlignment="1">
      <alignment vertical="center" wrapText="1" shrinkToFit="1"/>
    </xf>
    <xf numFmtId="0" fontId="8" fillId="0" borderId="28" xfId="1" applyFont="1" applyBorder="1">
      <alignment vertical="center"/>
    </xf>
    <xf numFmtId="0" fontId="8" fillId="3" borderId="29" xfId="1" applyFont="1" applyFill="1" applyBorder="1" applyAlignment="1">
      <alignment vertical="center" shrinkToFit="1"/>
    </xf>
    <xf numFmtId="0" fontId="8" fillId="3" borderId="30" xfId="1" applyFont="1" applyFill="1" applyBorder="1" applyAlignment="1">
      <alignment vertical="center" shrinkToFit="1"/>
    </xf>
    <xf numFmtId="0" fontId="8" fillId="4" borderId="29" xfId="1" applyFont="1" applyFill="1" applyBorder="1" applyAlignment="1">
      <alignment vertical="center" shrinkToFit="1"/>
    </xf>
    <xf numFmtId="0" fontId="8" fillId="4" borderId="30" xfId="1" applyFont="1" applyFill="1" applyBorder="1" applyAlignment="1">
      <alignment vertical="center" shrinkToFit="1"/>
    </xf>
    <xf numFmtId="0" fontId="8" fillId="3" borderId="29" xfId="1" applyFont="1" applyFill="1" applyBorder="1" applyAlignment="1">
      <alignment shrinkToFit="1"/>
    </xf>
    <xf numFmtId="0" fontId="8" fillId="3" borderId="29" xfId="1" applyFont="1" applyFill="1" applyBorder="1">
      <alignment vertical="center"/>
    </xf>
    <xf numFmtId="0" fontId="8" fillId="0" borderId="31" xfId="1" applyFont="1" applyBorder="1" applyAlignment="1">
      <alignment horizontal="center" vertical="center"/>
    </xf>
    <xf numFmtId="0" fontId="8" fillId="3" borderId="32" xfId="1" applyFont="1" applyFill="1" applyBorder="1">
      <alignment vertical="center"/>
    </xf>
    <xf numFmtId="0" fontId="8" fillId="3" borderId="33" xfId="1" applyFont="1" applyFill="1" applyBorder="1" applyAlignment="1">
      <alignment vertical="center" shrinkToFit="1"/>
    </xf>
    <xf numFmtId="0" fontId="8" fillId="0" borderId="25" xfId="1" applyFont="1" applyBorder="1" applyAlignment="1">
      <alignment horizontal="center" vertical="center" shrinkToFit="1"/>
    </xf>
    <xf numFmtId="0" fontId="8" fillId="0" borderId="34" xfId="1" applyFont="1" applyBorder="1" applyAlignment="1">
      <alignment horizontal="center" vertical="center" shrinkToFit="1"/>
    </xf>
    <xf numFmtId="0" fontId="8" fillId="3" borderId="35" xfId="1" applyFont="1" applyFill="1" applyBorder="1">
      <alignment vertical="center"/>
    </xf>
    <xf numFmtId="0" fontId="8" fillId="3" borderId="36" xfId="1" applyFont="1" applyFill="1" applyBorder="1" applyAlignment="1">
      <alignment vertical="center" shrinkToFit="1"/>
    </xf>
    <xf numFmtId="0" fontId="8" fillId="0" borderId="37" xfId="1" applyFont="1" applyBorder="1">
      <alignment vertical="center"/>
    </xf>
    <xf numFmtId="0" fontId="8" fillId="4" borderId="29" xfId="1" applyFont="1" applyFill="1" applyBorder="1">
      <alignment vertical="center"/>
    </xf>
    <xf numFmtId="0" fontId="8" fillId="0" borderId="38" xfId="1" applyFont="1" applyBorder="1" applyAlignment="1">
      <alignment horizontal="center" vertical="center" shrinkToFit="1"/>
    </xf>
    <xf numFmtId="0" fontId="8" fillId="0" borderId="38" xfId="1" applyFont="1" applyBorder="1" applyAlignment="1">
      <alignment horizontal="center" vertical="center"/>
    </xf>
    <xf numFmtId="0" fontId="8" fillId="3" borderId="39" xfId="1" applyFont="1" applyFill="1" applyBorder="1">
      <alignment vertical="center"/>
    </xf>
    <xf numFmtId="0" fontId="8" fillId="3" borderId="40" xfId="1" applyFont="1" applyFill="1" applyBorder="1" applyAlignment="1">
      <alignment vertical="center" shrinkToFit="1"/>
    </xf>
    <xf numFmtId="0" fontId="8" fillId="0" borderId="41" xfId="1" applyFont="1" applyBorder="1">
      <alignment vertical="center"/>
    </xf>
    <xf numFmtId="0" fontId="8" fillId="0" borderId="20" xfId="1" applyFont="1" applyBorder="1" applyAlignment="1">
      <alignment horizontal="center" vertical="center" shrinkToFit="1"/>
    </xf>
    <xf numFmtId="0" fontId="8" fillId="3" borderId="42" xfId="1" applyFont="1" applyFill="1" applyBorder="1">
      <alignment vertical="center"/>
    </xf>
    <xf numFmtId="0" fontId="8" fillId="3" borderId="43" xfId="1" applyFont="1" applyFill="1" applyBorder="1" applyAlignment="1">
      <alignment vertical="center" shrinkToFit="1"/>
    </xf>
    <xf numFmtId="0" fontId="8" fillId="0" borderId="31" xfId="1" applyFont="1" applyBorder="1" applyAlignment="1">
      <alignment horizontal="center" vertical="center" shrinkToFit="1"/>
    </xf>
    <xf numFmtId="0" fontId="8" fillId="0" borderId="44" xfId="1" applyFont="1" applyBorder="1">
      <alignment vertical="center"/>
    </xf>
    <xf numFmtId="0" fontId="8" fillId="5" borderId="29" xfId="1" applyFont="1" applyFill="1" applyBorder="1">
      <alignment vertical="center"/>
    </xf>
    <xf numFmtId="0" fontId="8" fillId="5" borderId="30" xfId="1" applyFont="1" applyFill="1" applyBorder="1" applyAlignment="1">
      <alignment vertical="center" shrinkToFit="1"/>
    </xf>
    <xf numFmtId="0" fontId="8" fillId="5" borderId="28" xfId="1" applyFont="1" applyFill="1" applyBorder="1">
      <alignment vertical="center"/>
    </xf>
    <xf numFmtId="0" fontId="8" fillId="4" borderId="42" xfId="1" applyFont="1" applyFill="1" applyBorder="1">
      <alignment vertical="center"/>
    </xf>
    <xf numFmtId="0" fontId="8" fillId="0" borderId="46" xfId="1" applyFont="1" applyBorder="1" applyAlignment="1">
      <alignment horizontal="center" vertical="center" shrinkToFit="1"/>
    </xf>
    <xf numFmtId="0" fontId="8" fillId="3" borderId="47" xfId="1" applyFont="1" applyFill="1" applyBorder="1">
      <alignment vertical="center"/>
    </xf>
    <xf numFmtId="0" fontId="8" fillId="3" borderId="48" xfId="1" applyFont="1" applyFill="1" applyBorder="1" applyAlignment="1">
      <alignment vertical="center" shrinkToFit="1"/>
    </xf>
    <xf numFmtId="0" fontId="8" fillId="0" borderId="49" xfId="1" applyFont="1" applyBorder="1">
      <alignment vertical="center"/>
    </xf>
    <xf numFmtId="0" fontId="11" fillId="0" borderId="0" xfId="1" applyFont="1" applyAlignment="1">
      <alignment horizontal="center" vertical="center"/>
    </xf>
    <xf numFmtId="0" fontId="13" fillId="0" borderId="0" xfId="1" applyFont="1">
      <alignment vertical="center"/>
    </xf>
    <xf numFmtId="0" fontId="13" fillId="0" borderId="0" xfId="1" applyFont="1" applyAlignment="1">
      <alignment shrinkToFit="1"/>
    </xf>
    <xf numFmtId="0" fontId="13" fillId="0" borderId="0" xfId="1" applyFont="1" applyAlignment="1">
      <alignment horizontal="center" vertical="center" shrinkToFit="1"/>
    </xf>
    <xf numFmtId="0" fontId="14" fillId="0" borderId="0" xfId="2" applyFont="1" applyAlignment="1">
      <alignment vertical="center" shrinkToFit="1"/>
    </xf>
    <xf numFmtId="0" fontId="13" fillId="0" borderId="55" xfId="1" applyFont="1" applyBorder="1" applyAlignment="1">
      <alignment horizontal="center" vertical="center" shrinkToFit="1"/>
    </xf>
    <xf numFmtId="0" fontId="13" fillId="0" borderId="56" xfId="1" applyFont="1" applyBorder="1" applyAlignment="1">
      <alignment horizontal="center" vertical="center" shrinkToFit="1"/>
    </xf>
    <xf numFmtId="0" fontId="13" fillId="0" borderId="59" xfId="1" applyFont="1" applyBorder="1" applyAlignment="1">
      <alignment horizontal="center" vertical="center" shrinkToFit="1"/>
    </xf>
    <xf numFmtId="0" fontId="13" fillId="0" borderId="60" xfId="1" applyFont="1" applyBorder="1" applyAlignment="1">
      <alignment horizontal="center" vertical="center" shrinkToFit="1"/>
    </xf>
    <xf numFmtId="0" fontId="13" fillId="0" borderId="61" xfId="1" applyFont="1" applyBorder="1" applyAlignment="1">
      <alignment horizontal="center" vertical="center" shrinkToFit="1"/>
    </xf>
    <xf numFmtId="0" fontId="13" fillId="0" borderId="62" xfId="1" applyFont="1" applyBorder="1" applyAlignment="1">
      <alignment horizontal="center" vertical="center" shrinkToFit="1"/>
    </xf>
    <xf numFmtId="0" fontId="13" fillId="0" borderId="63" xfId="1" applyFont="1" applyBorder="1" applyAlignment="1">
      <alignment horizontal="center" vertical="center"/>
    </xf>
    <xf numFmtId="0" fontId="13" fillId="0" borderId="64" xfId="1" applyFont="1" applyBorder="1" applyAlignment="1">
      <alignment horizontal="center" vertical="center" shrinkToFit="1"/>
    </xf>
    <xf numFmtId="0" fontId="13" fillId="0" borderId="0" xfId="1" applyFont="1" applyAlignment="1">
      <alignment horizontal="center" vertical="center"/>
    </xf>
    <xf numFmtId="0" fontId="13" fillId="0" borderId="63" xfId="1" applyFont="1" applyBorder="1" applyAlignment="1">
      <alignment horizontal="center" vertical="center" shrinkToFit="1"/>
    </xf>
    <xf numFmtId="0" fontId="16" fillId="0" borderId="0" xfId="1" applyFont="1">
      <alignment vertical="center"/>
    </xf>
    <xf numFmtId="0" fontId="17" fillId="0" borderId="0" xfId="1" applyFont="1" applyAlignment="1">
      <alignment horizontal="center" vertical="center" shrinkToFit="1"/>
    </xf>
    <xf numFmtId="0" fontId="13" fillId="0" borderId="0" xfId="1" applyFont="1" applyAlignment="1">
      <alignment horizontal="right" vertical="center"/>
    </xf>
    <xf numFmtId="0" fontId="0" fillId="0" borderId="3" xfId="0" applyBorder="1" applyAlignment="1">
      <alignment horizontal="left"/>
    </xf>
    <xf numFmtId="0" fontId="0" fillId="0" borderId="65" xfId="0" applyBorder="1"/>
    <xf numFmtId="0" fontId="0" fillId="0" borderId="6" xfId="0" applyBorder="1"/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66" xfId="0" applyBorder="1" applyAlignment="1">
      <alignment horizontal="right"/>
    </xf>
    <xf numFmtId="0" fontId="6" fillId="0" borderId="0" xfId="0" applyFont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8" fillId="0" borderId="19" xfId="1" applyFont="1" applyBorder="1">
      <alignment vertical="center"/>
    </xf>
    <xf numFmtId="0" fontId="8" fillId="0" borderId="24" xfId="1" applyFont="1" applyBorder="1">
      <alignment vertical="center"/>
    </xf>
    <xf numFmtId="0" fontId="8" fillId="0" borderId="45" xfId="1" applyFont="1" applyBorder="1" applyAlignment="1">
      <alignment vertical="center" shrinkToFit="1"/>
    </xf>
    <xf numFmtId="0" fontId="0" fillId="6" borderId="1" xfId="0" applyFill="1" applyBorder="1" applyAlignment="1">
      <alignment horizontal="left"/>
    </xf>
    <xf numFmtId="0" fontId="0" fillId="6" borderId="3" xfId="0" applyFill="1" applyBorder="1" applyAlignment="1">
      <alignment horizontal="left"/>
    </xf>
    <xf numFmtId="0" fontId="0" fillId="6" borderId="5" xfId="0" applyFill="1" applyBorder="1" applyAlignment="1">
      <alignment horizontal="left"/>
    </xf>
    <xf numFmtId="0" fontId="0" fillId="6" borderId="3" xfId="0" applyFill="1" applyBorder="1"/>
    <xf numFmtId="0" fontId="0" fillId="6" borderId="5" xfId="0" applyFill="1" applyBorder="1"/>
    <xf numFmtId="0" fontId="0" fillId="6" borderId="1" xfId="0" applyFill="1" applyBorder="1"/>
    <xf numFmtId="0" fontId="0" fillId="6" borderId="1" xfId="0" applyFill="1" applyBorder="1" applyAlignment="1">
      <alignment shrinkToFit="1"/>
    </xf>
    <xf numFmtId="0" fontId="0" fillId="6" borderId="1" xfId="0" quotePrefix="1" applyFill="1" applyBorder="1" applyAlignment="1">
      <alignment shrinkToFit="1"/>
    </xf>
    <xf numFmtId="0" fontId="18" fillId="0" borderId="0" xfId="0" applyFont="1"/>
    <xf numFmtId="0" fontId="19" fillId="0" borderId="2" xfId="0" applyFont="1" applyBorder="1"/>
    <xf numFmtId="0" fontId="3" fillId="0" borderId="0" xfId="0" applyFont="1"/>
    <xf numFmtId="0" fontId="20" fillId="0" borderId="0" xfId="0" applyFont="1"/>
    <xf numFmtId="0" fontId="22" fillId="0" borderId="0" xfId="0" applyFont="1"/>
    <xf numFmtId="0" fontId="23" fillId="0" borderId="0" xfId="0" applyFont="1"/>
    <xf numFmtId="0" fontId="25" fillId="0" borderId="25" xfId="1" applyFont="1" applyBorder="1" applyAlignment="1">
      <alignment horizontal="center" vertical="center"/>
    </xf>
    <xf numFmtId="0" fontId="25" fillId="3" borderId="26" xfId="1" applyFont="1" applyFill="1" applyBorder="1" applyAlignment="1">
      <alignment vertical="center" shrinkToFit="1"/>
    </xf>
    <xf numFmtId="0" fontId="8" fillId="7" borderId="28" xfId="1" applyFont="1" applyFill="1" applyBorder="1">
      <alignment vertical="center"/>
    </xf>
    <xf numFmtId="0" fontId="25" fillId="0" borderId="25" xfId="1" applyFont="1" applyBorder="1" applyAlignment="1">
      <alignment horizontal="center" vertical="center" shrinkToFit="1"/>
    </xf>
    <xf numFmtId="0" fontId="25" fillId="3" borderId="29" xfId="1" applyFont="1" applyFill="1" applyBorder="1">
      <alignment vertical="center"/>
    </xf>
    <xf numFmtId="0" fontId="25" fillId="0" borderId="38" xfId="1" applyFont="1" applyBorder="1" applyAlignment="1">
      <alignment horizontal="center" vertical="center" shrinkToFit="1"/>
    </xf>
    <xf numFmtId="0" fontId="25" fillId="3" borderId="39" xfId="1" applyFont="1" applyFill="1" applyBorder="1">
      <alignment vertical="center"/>
    </xf>
    <xf numFmtId="0" fontId="17" fillId="0" borderId="59" xfId="1" applyFont="1" applyBorder="1" applyAlignment="1">
      <alignment horizontal="center" vertical="center" shrinkToFit="1"/>
    </xf>
    <xf numFmtId="0" fontId="17" fillId="0" borderId="60" xfId="1" applyFont="1" applyBorder="1" applyAlignment="1">
      <alignment horizontal="center" vertical="center" shrinkToFit="1"/>
    </xf>
    <xf numFmtId="0" fontId="17" fillId="0" borderId="63" xfId="1" applyFont="1" applyBorder="1" applyAlignment="1">
      <alignment horizontal="center" vertical="center" shrinkToFit="1"/>
    </xf>
    <xf numFmtId="0" fontId="17" fillId="0" borderId="64" xfId="1" applyFont="1" applyBorder="1" applyAlignment="1">
      <alignment horizontal="center" vertical="center" shrinkToFit="1"/>
    </xf>
    <xf numFmtId="0" fontId="8" fillId="7" borderId="41" xfId="1" applyFont="1" applyFill="1" applyBorder="1">
      <alignment vertical="center"/>
    </xf>
    <xf numFmtId="0" fontId="19" fillId="8" borderId="1" xfId="0" applyFont="1" applyFill="1" applyBorder="1"/>
    <xf numFmtId="0" fontId="22" fillId="8" borderId="1" xfId="0" applyFont="1" applyFill="1" applyBorder="1"/>
    <xf numFmtId="0" fontId="5" fillId="0" borderId="13" xfId="0" applyFont="1" applyBorder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2" fillId="0" borderId="0" xfId="1" applyFont="1" applyAlignment="1">
      <alignment horizontal="center" vertical="center" shrinkToFit="1"/>
    </xf>
    <xf numFmtId="0" fontId="14" fillId="0" borderId="50" xfId="1" applyFont="1" applyBorder="1" applyAlignment="1">
      <alignment horizontal="center" vertical="center" shrinkToFit="1"/>
    </xf>
    <xf numFmtId="0" fontId="14" fillId="0" borderId="51" xfId="1" applyFont="1" applyBorder="1" applyAlignment="1">
      <alignment horizontal="center" vertical="center" shrinkToFit="1"/>
    </xf>
    <xf numFmtId="0" fontId="14" fillId="0" borderId="52" xfId="1" applyFont="1" applyBorder="1" applyAlignment="1">
      <alignment horizontal="center" vertical="center" shrinkToFit="1"/>
    </xf>
    <xf numFmtId="0" fontId="14" fillId="0" borderId="14" xfId="1" applyFont="1" applyBorder="1" applyAlignment="1">
      <alignment horizontal="center" vertical="center" shrinkToFit="1"/>
    </xf>
    <xf numFmtId="0" fontId="14" fillId="0" borderId="18" xfId="2" applyFont="1" applyBorder="1" applyAlignment="1">
      <alignment vertical="center" shrinkToFit="1"/>
    </xf>
    <xf numFmtId="0" fontId="14" fillId="0" borderId="53" xfId="1" applyFont="1" applyBorder="1" applyAlignment="1">
      <alignment horizontal="center" vertical="center" shrinkToFit="1"/>
    </xf>
    <xf numFmtId="0" fontId="14" fillId="0" borderId="54" xfId="2" applyFont="1" applyBorder="1" applyAlignment="1">
      <alignment vertical="center" shrinkToFit="1"/>
    </xf>
    <xf numFmtId="0" fontId="15" fillId="0" borderId="57" xfId="1" applyFont="1" applyBorder="1" applyAlignment="1">
      <alignment horizontal="center" vertical="center" shrinkToFit="1"/>
    </xf>
    <xf numFmtId="0" fontId="15" fillId="0" borderId="58" xfId="1" applyFont="1" applyBorder="1" applyAlignment="1">
      <alignment horizontal="center" vertical="center" shrinkToFit="1"/>
    </xf>
  </cellXfs>
  <cellStyles count="3">
    <cellStyle name="標準" xfId="0" builtinId="0"/>
    <cellStyle name="標準 2" xfId="2" xr:uid="{00000000-0005-0000-0000-000001000000}"/>
    <cellStyle name="標準_学校コード一覧表" xfId="1" xr:uid="{00000000-0005-0000-0000-000002000000}"/>
  </cellStyles>
  <dxfs count="11">
    <dxf>
      <fill>
        <patternFill>
          <bgColor indexed="44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42.3.2\11_&#20998;&#25484;\07_&#22259;&#26360;\R6,7&#12288;SLA&#20107;&#21209;&#23616;\R6\05&#30476;SLA%20HP\2024(&#12295;&#12295;&#23567;)&#38598;&#35336;&#31080;(&#24863;&#24819;&#30011;).xlsx" TargetMode="External"/><Relationship Id="rId1" Type="http://schemas.openxmlformats.org/officeDocument/2006/relationships/externalLinkPath" Target="2024(&#12295;&#12295;&#23567;)&#38598;&#35336;&#31080;(&#24863;&#24819;&#3001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作成要領"/>
      <sheetName val="0000感想画〇〇小"/>
      <sheetName val="コード"/>
      <sheetName val="コード印刷用"/>
    </sheetNames>
    <sheetDataSet>
      <sheetData sheetId="0"/>
      <sheetData sheetId="1"/>
      <sheetData sheetId="2">
        <row r="2">
          <cell r="D2">
            <v>1001</v>
          </cell>
          <cell r="E2" t="str">
            <v>戸石</v>
          </cell>
        </row>
        <row r="3">
          <cell r="D3">
            <v>1002</v>
          </cell>
          <cell r="E3" t="str">
            <v>古賀</v>
          </cell>
        </row>
        <row r="4">
          <cell r="D4">
            <v>1003</v>
          </cell>
          <cell r="E4" t="str">
            <v>矢上</v>
          </cell>
        </row>
        <row r="5">
          <cell r="D5">
            <v>1004</v>
          </cell>
          <cell r="E5" t="str">
            <v>日見</v>
          </cell>
        </row>
        <row r="6">
          <cell r="D6">
            <v>1005</v>
          </cell>
          <cell r="E6" t="str">
            <v>伊良林</v>
          </cell>
        </row>
        <row r="7">
          <cell r="D7">
            <v>1006</v>
          </cell>
          <cell r="E7" t="str">
            <v>諏訪</v>
          </cell>
        </row>
        <row r="8">
          <cell r="D8">
            <v>1007</v>
          </cell>
          <cell r="E8" t="str">
            <v>上長崎</v>
          </cell>
        </row>
        <row r="9">
          <cell r="D9">
            <v>1008</v>
          </cell>
          <cell r="E9" t="str">
            <v>桜町</v>
          </cell>
        </row>
        <row r="10">
          <cell r="D10">
            <v>1009</v>
          </cell>
          <cell r="E10" t="str">
            <v>西坂</v>
          </cell>
        </row>
        <row r="11">
          <cell r="D11">
            <v>1010</v>
          </cell>
          <cell r="E11" t="str">
            <v>小島</v>
          </cell>
        </row>
        <row r="12">
          <cell r="D12">
            <v>1011</v>
          </cell>
          <cell r="E12" t="str">
            <v>愛宕</v>
          </cell>
        </row>
        <row r="13">
          <cell r="D13">
            <v>1012</v>
          </cell>
          <cell r="E13" t="str">
            <v>日吉</v>
          </cell>
        </row>
        <row r="14">
          <cell r="D14">
            <v>1013</v>
          </cell>
          <cell r="E14" t="str">
            <v>茂木</v>
          </cell>
        </row>
        <row r="15">
          <cell r="D15">
            <v>1014</v>
          </cell>
          <cell r="E15" t="str">
            <v>南</v>
          </cell>
        </row>
        <row r="16">
          <cell r="D16">
            <v>1015</v>
          </cell>
          <cell r="E16" t="str">
            <v>仁田佐古</v>
          </cell>
        </row>
        <row r="17">
          <cell r="D17">
            <v>1016</v>
          </cell>
          <cell r="E17" t="str">
            <v>大浦</v>
          </cell>
        </row>
        <row r="18">
          <cell r="D18">
            <v>1017</v>
          </cell>
          <cell r="E18" t="str">
            <v>戸町</v>
          </cell>
        </row>
        <row r="19">
          <cell r="D19">
            <v>1018</v>
          </cell>
          <cell r="E19" t="str">
            <v>小ケ倉</v>
          </cell>
        </row>
        <row r="20">
          <cell r="D20">
            <v>1019</v>
          </cell>
          <cell r="E20" t="str">
            <v>土井首</v>
          </cell>
        </row>
        <row r="21">
          <cell r="D21">
            <v>1020</v>
          </cell>
          <cell r="E21" t="str">
            <v>深堀</v>
          </cell>
        </row>
        <row r="22">
          <cell r="D22">
            <v>1021</v>
          </cell>
          <cell r="E22" t="str">
            <v>式見</v>
          </cell>
        </row>
        <row r="23">
          <cell r="D23">
            <v>1022</v>
          </cell>
          <cell r="E23" t="str">
            <v>手熊</v>
          </cell>
        </row>
        <row r="24">
          <cell r="D24">
            <v>1023</v>
          </cell>
          <cell r="E24" t="str">
            <v>福田</v>
          </cell>
        </row>
        <row r="25">
          <cell r="D25">
            <v>1024</v>
          </cell>
          <cell r="E25" t="str">
            <v>小榊</v>
          </cell>
        </row>
        <row r="26">
          <cell r="D26">
            <v>1025</v>
          </cell>
          <cell r="E26" t="str">
            <v>飽浦</v>
          </cell>
        </row>
        <row r="27">
          <cell r="D27">
            <v>1026</v>
          </cell>
          <cell r="E27" t="str">
            <v>朝日</v>
          </cell>
        </row>
        <row r="28">
          <cell r="D28">
            <v>1027</v>
          </cell>
          <cell r="E28" t="str">
            <v>稲佐</v>
          </cell>
        </row>
        <row r="29">
          <cell r="D29">
            <v>1028</v>
          </cell>
          <cell r="E29" t="str">
            <v>城山</v>
          </cell>
        </row>
        <row r="30">
          <cell r="D30">
            <v>1029</v>
          </cell>
          <cell r="E30" t="str">
            <v>西城山</v>
          </cell>
        </row>
        <row r="31">
          <cell r="D31">
            <v>1030</v>
          </cell>
          <cell r="E31" t="str">
            <v>西町</v>
          </cell>
        </row>
        <row r="32">
          <cell r="D32">
            <v>1031</v>
          </cell>
          <cell r="E32" t="str">
            <v>西北</v>
          </cell>
        </row>
        <row r="33">
          <cell r="D33">
            <v>1032</v>
          </cell>
          <cell r="E33" t="str">
            <v>滑石</v>
          </cell>
        </row>
        <row r="34">
          <cell r="D34">
            <v>1033</v>
          </cell>
          <cell r="E34" t="str">
            <v>大園</v>
          </cell>
        </row>
        <row r="35">
          <cell r="D35">
            <v>1034</v>
          </cell>
          <cell r="E35" t="str">
            <v>西浦上</v>
          </cell>
        </row>
        <row r="36">
          <cell r="D36">
            <v>1035</v>
          </cell>
          <cell r="E36" t="str">
            <v>高尾</v>
          </cell>
        </row>
        <row r="37">
          <cell r="D37">
            <v>1036</v>
          </cell>
          <cell r="E37" t="str">
            <v>山里</v>
          </cell>
        </row>
        <row r="38">
          <cell r="D38">
            <v>1037</v>
          </cell>
          <cell r="E38" t="str">
            <v>坂本</v>
          </cell>
        </row>
        <row r="39">
          <cell r="D39">
            <v>1038</v>
          </cell>
          <cell r="E39" t="str">
            <v>銭座</v>
          </cell>
        </row>
        <row r="40">
          <cell r="D40">
            <v>1039</v>
          </cell>
          <cell r="E40" t="str">
            <v>三原</v>
          </cell>
        </row>
        <row r="41">
          <cell r="D41">
            <v>1040</v>
          </cell>
          <cell r="E41" t="str">
            <v>北陽</v>
          </cell>
        </row>
        <row r="42">
          <cell r="D42">
            <v>1041</v>
          </cell>
          <cell r="E42" t="str">
            <v>三重</v>
          </cell>
        </row>
        <row r="43">
          <cell r="D43">
            <v>1042</v>
          </cell>
          <cell r="E43" t="str">
            <v>畝刈</v>
          </cell>
        </row>
        <row r="44">
          <cell r="D44">
            <v>1043</v>
          </cell>
          <cell r="E44" t="str">
            <v>女の都</v>
          </cell>
        </row>
        <row r="45">
          <cell r="D45">
            <v>1044</v>
          </cell>
          <cell r="E45" t="str">
            <v>横尾</v>
          </cell>
        </row>
        <row r="46">
          <cell r="D46">
            <v>1045</v>
          </cell>
          <cell r="E46" t="str">
            <v>小江原</v>
          </cell>
        </row>
        <row r="47">
          <cell r="D47">
            <v>1046</v>
          </cell>
          <cell r="E47" t="str">
            <v>虹が丘</v>
          </cell>
        </row>
        <row r="48">
          <cell r="D48">
            <v>1047</v>
          </cell>
          <cell r="E48" t="str">
            <v>西山台</v>
          </cell>
        </row>
        <row r="49">
          <cell r="D49">
            <v>1048</v>
          </cell>
          <cell r="E49" t="str">
            <v>南陽</v>
          </cell>
        </row>
        <row r="50">
          <cell r="D50">
            <v>1049</v>
          </cell>
          <cell r="E50" t="str">
            <v>南陽 開成分校</v>
          </cell>
        </row>
        <row r="51">
          <cell r="D51">
            <v>1050</v>
          </cell>
          <cell r="E51" t="str">
            <v>橘</v>
          </cell>
        </row>
        <row r="52">
          <cell r="D52">
            <v>1051</v>
          </cell>
          <cell r="E52" t="str">
            <v>南長崎</v>
          </cell>
        </row>
        <row r="53">
          <cell r="D53">
            <v>1052</v>
          </cell>
          <cell r="E53" t="str">
            <v>鳴見台</v>
          </cell>
        </row>
        <row r="54">
          <cell r="D54">
            <v>1053</v>
          </cell>
          <cell r="E54" t="str">
            <v>桜が丘</v>
          </cell>
        </row>
        <row r="55">
          <cell r="D55">
            <v>1054</v>
          </cell>
          <cell r="E55" t="str">
            <v>香焼</v>
          </cell>
        </row>
        <row r="56">
          <cell r="D56">
            <v>1055</v>
          </cell>
          <cell r="E56" t="str">
            <v>伊王島</v>
          </cell>
        </row>
        <row r="57">
          <cell r="D57">
            <v>1056</v>
          </cell>
          <cell r="E57" t="str">
            <v>高島</v>
          </cell>
        </row>
        <row r="58">
          <cell r="D58">
            <v>1057</v>
          </cell>
          <cell r="E58" t="str">
            <v>野母崎</v>
          </cell>
        </row>
        <row r="59">
          <cell r="D59">
            <v>1058</v>
          </cell>
          <cell r="E59" t="str">
            <v>外海黒崎</v>
          </cell>
        </row>
        <row r="60">
          <cell r="D60">
            <v>1059</v>
          </cell>
          <cell r="E60" t="str">
            <v>神浦</v>
          </cell>
        </row>
        <row r="61">
          <cell r="D61">
            <v>1060</v>
          </cell>
          <cell r="E61" t="str">
            <v>池島</v>
          </cell>
        </row>
        <row r="62">
          <cell r="D62">
            <v>1061</v>
          </cell>
          <cell r="E62" t="str">
            <v>蚊焼</v>
          </cell>
        </row>
        <row r="63">
          <cell r="D63">
            <v>1062</v>
          </cell>
          <cell r="E63" t="str">
            <v>為石</v>
          </cell>
        </row>
        <row r="64">
          <cell r="D64">
            <v>1063</v>
          </cell>
          <cell r="E64" t="str">
            <v>晴海台</v>
          </cell>
        </row>
        <row r="65">
          <cell r="D65">
            <v>1064</v>
          </cell>
          <cell r="E65" t="str">
            <v>川原</v>
          </cell>
        </row>
        <row r="66">
          <cell r="D66">
            <v>1065</v>
          </cell>
          <cell r="E66" t="str">
            <v>村松</v>
          </cell>
        </row>
        <row r="67">
          <cell r="D67">
            <v>1066</v>
          </cell>
          <cell r="E67" t="str">
            <v>長浦</v>
          </cell>
        </row>
        <row r="68">
          <cell r="D68">
            <v>1067</v>
          </cell>
          <cell r="E68" t="str">
            <v>形上</v>
          </cell>
        </row>
        <row r="69">
          <cell r="D69">
            <v>1068</v>
          </cell>
          <cell r="E69" t="str">
            <v>高城台</v>
          </cell>
        </row>
        <row r="70">
          <cell r="D70">
            <v>1081</v>
          </cell>
          <cell r="E70" t="str">
            <v>長大附属</v>
          </cell>
        </row>
        <row r="71">
          <cell r="D71">
            <v>1082</v>
          </cell>
          <cell r="E71" t="str">
            <v>聖マリア学院</v>
          </cell>
        </row>
        <row r="72">
          <cell r="D72">
            <v>1083</v>
          </cell>
          <cell r="E72" t="str">
            <v>長崎南山</v>
          </cell>
        </row>
        <row r="73">
          <cell r="D73">
            <v>1084</v>
          </cell>
          <cell r="E73" t="str">
            <v>長崎精道</v>
          </cell>
        </row>
        <row r="74">
          <cell r="D74">
            <v>1085</v>
          </cell>
          <cell r="E74" t="str">
            <v>精道三川台</v>
          </cell>
        </row>
        <row r="75">
          <cell r="D75">
            <v>1091</v>
          </cell>
          <cell r="E75" t="str">
            <v>鶴南特支</v>
          </cell>
        </row>
        <row r="76">
          <cell r="D76">
            <v>1092</v>
          </cell>
          <cell r="E76" t="str">
            <v>長崎特支</v>
          </cell>
        </row>
        <row r="77">
          <cell r="D77">
            <v>1093</v>
          </cell>
          <cell r="E77" t="str">
            <v>長大附属特支</v>
          </cell>
        </row>
        <row r="78">
          <cell r="D78">
            <v>1101</v>
          </cell>
          <cell r="E78" t="str">
            <v>宮</v>
          </cell>
        </row>
        <row r="79">
          <cell r="D79">
            <v>1102</v>
          </cell>
          <cell r="E79" t="str">
            <v>三川内</v>
          </cell>
        </row>
        <row r="80">
          <cell r="D80">
            <v>1103</v>
          </cell>
          <cell r="E80" t="str">
            <v>広田</v>
          </cell>
        </row>
        <row r="81">
          <cell r="D81">
            <v>1104</v>
          </cell>
          <cell r="E81" t="str">
            <v>花高</v>
          </cell>
        </row>
        <row r="82">
          <cell r="D82">
            <v>1105</v>
          </cell>
          <cell r="E82" t="str">
            <v>早岐</v>
          </cell>
        </row>
        <row r="83">
          <cell r="D83">
            <v>1106</v>
          </cell>
          <cell r="E83" t="str">
            <v>江上</v>
          </cell>
        </row>
        <row r="84">
          <cell r="D84">
            <v>1107</v>
          </cell>
          <cell r="E84" t="str">
            <v>針尾</v>
          </cell>
        </row>
        <row r="85">
          <cell r="D85">
            <v>1108</v>
          </cell>
          <cell r="E85" t="str">
            <v>大塔</v>
          </cell>
        </row>
        <row r="86">
          <cell r="D86">
            <v>1109</v>
          </cell>
          <cell r="E86" t="str">
            <v>黒髪</v>
          </cell>
        </row>
        <row r="87">
          <cell r="D87">
            <v>1110</v>
          </cell>
          <cell r="E87" t="str">
            <v>日宇</v>
          </cell>
        </row>
        <row r="88">
          <cell r="D88">
            <v>1111</v>
          </cell>
          <cell r="E88" t="str">
            <v>天神</v>
          </cell>
        </row>
        <row r="89">
          <cell r="D89">
            <v>1112</v>
          </cell>
          <cell r="E89" t="str">
            <v>港</v>
          </cell>
        </row>
        <row r="90">
          <cell r="D90">
            <v>1113</v>
          </cell>
          <cell r="E90" t="str">
            <v>福石</v>
          </cell>
        </row>
        <row r="91">
          <cell r="D91">
            <v>1114</v>
          </cell>
          <cell r="E91" t="str">
            <v>木風</v>
          </cell>
        </row>
        <row r="92">
          <cell r="D92">
            <v>1115</v>
          </cell>
          <cell r="E92" t="str">
            <v>潮見</v>
          </cell>
        </row>
        <row r="93">
          <cell r="D93">
            <v>1116</v>
          </cell>
          <cell r="E93" t="str">
            <v>白南風</v>
          </cell>
        </row>
        <row r="94">
          <cell r="D94">
            <v>1117</v>
          </cell>
          <cell r="E94" t="str">
            <v>小佐世保</v>
          </cell>
        </row>
        <row r="95">
          <cell r="D95">
            <v>1118</v>
          </cell>
          <cell r="E95" t="str">
            <v>祇園</v>
          </cell>
        </row>
        <row r="96">
          <cell r="D96">
            <v>1119</v>
          </cell>
          <cell r="E96" t="str">
            <v>山手</v>
          </cell>
        </row>
        <row r="97">
          <cell r="D97">
            <v>1120</v>
          </cell>
          <cell r="E97" t="str">
            <v>春日</v>
          </cell>
        </row>
        <row r="98">
          <cell r="D98">
            <v>1121</v>
          </cell>
          <cell r="E98" t="str">
            <v>清水</v>
          </cell>
        </row>
        <row r="99">
          <cell r="D99">
            <v>1122</v>
          </cell>
          <cell r="E99" t="str">
            <v>大久保</v>
          </cell>
        </row>
        <row r="100">
          <cell r="D100">
            <v>1123</v>
          </cell>
          <cell r="E100" t="str">
            <v>金比良</v>
          </cell>
        </row>
        <row r="101">
          <cell r="D101">
            <v>1124</v>
          </cell>
          <cell r="E101" t="str">
            <v>大野</v>
          </cell>
        </row>
        <row r="102">
          <cell r="D102">
            <v>1125</v>
          </cell>
          <cell r="E102" t="str">
            <v>柚木</v>
          </cell>
        </row>
        <row r="103">
          <cell r="D103">
            <v>1126</v>
          </cell>
          <cell r="E103" t="str">
            <v>世知原</v>
          </cell>
        </row>
        <row r="104">
          <cell r="D104">
            <v>1127</v>
          </cell>
          <cell r="E104" t="str">
            <v>赤崎</v>
          </cell>
        </row>
        <row r="105">
          <cell r="D105">
            <v>1128</v>
          </cell>
          <cell r="E105" t="str">
            <v>船越</v>
          </cell>
        </row>
        <row r="106">
          <cell r="D106">
            <v>1129</v>
          </cell>
          <cell r="E106" t="str">
            <v>日野</v>
          </cell>
        </row>
        <row r="107">
          <cell r="D107">
            <v>1130</v>
          </cell>
          <cell r="E107" t="str">
            <v>相浦</v>
          </cell>
        </row>
        <row r="108">
          <cell r="D108">
            <v>1131</v>
          </cell>
          <cell r="E108" t="str">
            <v>相浦 高島分校</v>
          </cell>
        </row>
        <row r="109">
          <cell r="D109">
            <v>1132</v>
          </cell>
          <cell r="E109" t="str">
            <v>相浦西</v>
          </cell>
        </row>
        <row r="110">
          <cell r="D110">
            <v>1133</v>
          </cell>
          <cell r="E110" t="str">
            <v>相浦西 大崎分校</v>
          </cell>
        </row>
        <row r="111">
          <cell r="D111">
            <v>1134</v>
          </cell>
          <cell r="E111" t="str">
            <v>中里</v>
          </cell>
        </row>
        <row r="112">
          <cell r="D112">
            <v>1135</v>
          </cell>
          <cell r="E112" t="str">
            <v>皆瀬</v>
          </cell>
        </row>
        <row r="113">
          <cell r="D113">
            <v>1136</v>
          </cell>
          <cell r="E113" t="str">
            <v>吉井南</v>
          </cell>
        </row>
        <row r="114">
          <cell r="D114">
            <v>1137</v>
          </cell>
          <cell r="E114" t="str">
            <v>吉井北</v>
          </cell>
        </row>
        <row r="115">
          <cell r="D115">
            <v>1138</v>
          </cell>
          <cell r="E115" t="str">
            <v>宇久</v>
          </cell>
        </row>
        <row r="116">
          <cell r="D116">
            <v>1139</v>
          </cell>
          <cell r="E116" t="str">
            <v>小佐々</v>
          </cell>
        </row>
        <row r="117">
          <cell r="D117">
            <v>1140</v>
          </cell>
          <cell r="E117" t="str">
            <v>楠栖</v>
          </cell>
        </row>
        <row r="118">
          <cell r="D118">
            <v>1141</v>
          </cell>
          <cell r="E118" t="str">
            <v>江迎</v>
          </cell>
        </row>
        <row r="119">
          <cell r="D119">
            <v>1142</v>
          </cell>
          <cell r="E119" t="str">
            <v>猪調</v>
          </cell>
        </row>
        <row r="120">
          <cell r="D120">
            <v>1143</v>
          </cell>
          <cell r="E120" t="str">
            <v>鹿町</v>
          </cell>
        </row>
        <row r="121">
          <cell r="D121">
            <v>1144</v>
          </cell>
          <cell r="E121" t="str">
            <v>歌浦</v>
          </cell>
        </row>
        <row r="122">
          <cell r="D122">
            <v>1145</v>
          </cell>
          <cell r="E122" t="str">
            <v>浅子小中</v>
          </cell>
        </row>
        <row r="123">
          <cell r="D123">
            <v>1146</v>
          </cell>
          <cell r="E123" t="str">
            <v>黒島小中</v>
          </cell>
        </row>
        <row r="124">
          <cell r="D124">
            <v>1181</v>
          </cell>
          <cell r="E124" t="str">
            <v>九州文化学園</v>
          </cell>
        </row>
        <row r="125">
          <cell r="D125">
            <v>1191</v>
          </cell>
          <cell r="E125" t="str">
            <v>ろう 佐世保分校</v>
          </cell>
        </row>
        <row r="126">
          <cell r="D126">
            <v>1192</v>
          </cell>
          <cell r="E126" t="str">
            <v>佐世保特支</v>
          </cell>
        </row>
        <row r="127">
          <cell r="D127">
            <v>1201</v>
          </cell>
          <cell r="E127" t="str">
            <v>第一</v>
          </cell>
        </row>
        <row r="128">
          <cell r="D128">
            <v>1202</v>
          </cell>
          <cell r="E128" t="str">
            <v>第二</v>
          </cell>
        </row>
        <row r="129">
          <cell r="D129">
            <v>1203</v>
          </cell>
          <cell r="E129" t="str">
            <v>第三</v>
          </cell>
        </row>
        <row r="130">
          <cell r="D130">
            <v>1204</v>
          </cell>
          <cell r="E130" t="str">
            <v>第四</v>
          </cell>
        </row>
        <row r="131">
          <cell r="D131">
            <v>1205</v>
          </cell>
          <cell r="E131" t="str">
            <v>第五</v>
          </cell>
        </row>
        <row r="132">
          <cell r="D132">
            <v>1206</v>
          </cell>
          <cell r="E132" t="str">
            <v>三会</v>
          </cell>
        </row>
        <row r="133">
          <cell r="D133">
            <v>1207</v>
          </cell>
          <cell r="E133" t="str">
            <v>三会 長貫分校</v>
          </cell>
        </row>
        <row r="134">
          <cell r="D134">
            <v>1208</v>
          </cell>
          <cell r="E134" t="str">
            <v>大三東</v>
          </cell>
        </row>
        <row r="135">
          <cell r="D135">
            <v>1209</v>
          </cell>
          <cell r="E135" t="str">
            <v>高野</v>
          </cell>
        </row>
        <row r="136">
          <cell r="D136">
            <v>1210</v>
          </cell>
          <cell r="E136" t="str">
            <v>湯江</v>
          </cell>
        </row>
        <row r="137">
          <cell r="D137">
            <v>1291</v>
          </cell>
          <cell r="E137" t="str">
            <v>島原特支</v>
          </cell>
        </row>
        <row r="138">
          <cell r="D138">
            <v>1301</v>
          </cell>
          <cell r="E138" t="str">
            <v>諫早</v>
          </cell>
        </row>
        <row r="139">
          <cell r="D139">
            <v>1302</v>
          </cell>
          <cell r="E139" t="str">
            <v>北諫早</v>
          </cell>
        </row>
        <row r="140">
          <cell r="D140">
            <v>1303</v>
          </cell>
          <cell r="E140" t="str">
            <v>小野</v>
          </cell>
        </row>
        <row r="141">
          <cell r="D141">
            <v>1304</v>
          </cell>
          <cell r="E141" t="str">
            <v>有喜</v>
          </cell>
        </row>
        <row r="142">
          <cell r="D142">
            <v>1305</v>
          </cell>
          <cell r="E142" t="str">
            <v>真津山</v>
          </cell>
        </row>
        <row r="143">
          <cell r="D143">
            <v>1306</v>
          </cell>
          <cell r="E143" t="str">
            <v>本野</v>
          </cell>
        </row>
        <row r="144">
          <cell r="D144">
            <v>1307</v>
          </cell>
          <cell r="E144" t="str">
            <v>長田</v>
          </cell>
        </row>
        <row r="145">
          <cell r="D145">
            <v>1308</v>
          </cell>
          <cell r="E145" t="str">
            <v>上諫早</v>
          </cell>
        </row>
        <row r="146">
          <cell r="D146">
            <v>1309</v>
          </cell>
          <cell r="E146" t="str">
            <v>小栗</v>
          </cell>
        </row>
        <row r="147">
          <cell r="D147">
            <v>1310</v>
          </cell>
          <cell r="E147" t="str">
            <v>真崎</v>
          </cell>
        </row>
        <row r="148">
          <cell r="D148">
            <v>1311</v>
          </cell>
          <cell r="E148" t="str">
            <v>みはる台</v>
          </cell>
        </row>
        <row r="149">
          <cell r="D149">
            <v>1312</v>
          </cell>
          <cell r="E149" t="str">
            <v>御館山</v>
          </cell>
        </row>
        <row r="150">
          <cell r="D150">
            <v>1313</v>
          </cell>
          <cell r="E150" t="str">
            <v>上山</v>
          </cell>
        </row>
        <row r="151">
          <cell r="D151">
            <v>1314</v>
          </cell>
          <cell r="E151" t="str">
            <v>西諫早</v>
          </cell>
        </row>
        <row r="152">
          <cell r="D152">
            <v>1315</v>
          </cell>
          <cell r="E152" t="str">
            <v>真城</v>
          </cell>
        </row>
        <row r="153">
          <cell r="D153">
            <v>1316</v>
          </cell>
          <cell r="E153" t="str">
            <v>喜々津</v>
          </cell>
        </row>
        <row r="154">
          <cell r="D154">
            <v>1317</v>
          </cell>
          <cell r="E154" t="str">
            <v>喜々津東</v>
          </cell>
        </row>
        <row r="155">
          <cell r="D155">
            <v>1318</v>
          </cell>
          <cell r="E155" t="str">
            <v>大草</v>
          </cell>
        </row>
        <row r="156">
          <cell r="D156">
            <v>1319</v>
          </cell>
          <cell r="E156" t="str">
            <v>伊木力</v>
          </cell>
        </row>
        <row r="157">
          <cell r="D157">
            <v>1320</v>
          </cell>
          <cell r="E157" t="str">
            <v>森山西</v>
          </cell>
        </row>
        <row r="158">
          <cell r="D158">
            <v>1321</v>
          </cell>
          <cell r="E158" t="str">
            <v>森山東</v>
          </cell>
        </row>
        <row r="159">
          <cell r="D159">
            <v>1322</v>
          </cell>
          <cell r="E159" t="str">
            <v>飯盛西</v>
          </cell>
        </row>
        <row r="160">
          <cell r="D160">
            <v>1323</v>
          </cell>
          <cell r="E160" t="str">
            <v>飯盛東</v>
          </cell>
        </row>
        <row r="161">
          <cell r="D161">
            <v>1324</v>
          </cell>
          <cell r="E161" t="str">
            <v>高来西</v>
          </cell>
        </row>
        <row r="162">
          <cell r="D162">
            <v>1325</v>
          </cell>
          <cell r="E162" t="str">
            <v>湯江</v>
          </cell>
        </row>
        <row r="163">
          <cell r="D163">
            <v>1326</v>
          </cell>
          <cell r="E163" t="str">
            <v>長里</v>
          </cell>
        </row>
        <row r="164">
          <cell r="D164">
            <v>1327</v>
          </cell>
          <cell r="E164" t="str">
            <v>小長井</v>
          </cell>
        </row>
        <row r="165">
          <cell r="D165">
            <v>1328</v>
          </cell>
          <cell r="E165" t="str">
            <v>遠竹</v>
          </cell>
        </row>
        <row r="166">
          <cell r="D166">
            <v>1391</v>
          </cell>
          <cell r="E166" t="str">
            <v>諫早特支</v>
          </cell>
        </row>
        <row r="167">
          <cell r="D167">
            <v>1392</v>
          </cell>
          <cell r="E167" t="str">
            <v>諫早東特支</v>
          </cell>
        </row>
        <row r="168">
          <cell r="D168">
            <v>1401</v>
          </cell>
          <cell r="E168" t="str">
            <v>三浦</v>
          </cell>
        </row>
        <row r="169">
          <cell r="D169">
            <v>1402</v>
          </cell>
          <cell r="E169" t="str">
            <v>鈴田</v>
          </cell>
        </row>
        <row r="170">
          <cell r="D170">
            <v>1403</v>
          </cell>
          <cell r="E170" t="str">
            <v>三城</v>
          </cell>
        </row>
        <row r="171">
          <cell r="D171">
            <v>1404</v>
          </cell>
          <cell r="E171" t="str">
            <v>大村</v>
          </cell>
        </row>
        <row r="172">
          <cell r="D172">
            <v>1405</v>
          </cell>
          <cell r="E172" t="str">
            <v>東大村</v>
          </cell>
        </row>
        <row r="173">
          <cell r="D173">
            <v>1406</v>
          </cell>
          <cell r="E173" t="str">
            <v>西大村</v>
          </cell>
        </row>
        <row r="174">
          <cell r="D174">
            <v>1407</v>
          </cell>
          <cell r="E174" t="str">
            <v>中央</v>
          </cell>
        </row>
        <row r="175">
          <cell r="D175">
            <v>1408</v>
          </cell>
          <cell r="E175" t="str">
            <v>竹松</v>
          </cell>
        </row>
        <row r="176">
          <cell r="D176">
            <v>1409</v>
          </cell>
          <cell r="E176" t="str">
            <v>萱瀬</v>
          </cell>
        </row>
        <row r="177">
          <cell r="D177">
            <v>1410</v>
          </cell>
          <cell r="E177" t="str">
            <v>黒木</v>
          </cell>
        </row>
        <row r="178">
          <cell r="D178">
            <v>1411</v>
          </cell>
          <cell r="E178" t="str">
            <v>福重</v>
          </cell>
        </row>
        <row r="179">
          <cell r="D179">
            <v>1412</v>
          </cell>
          <cell r="E179" t="str">
            <v>松原</v>
          </cell>
        </row>
        <row r="180">
          <cell r="D180">
            <v>1413</v>
          </cell>
          <cell r="E180" t="str">
            <v>放虎原</v>
          </cell>
        </row>
        <row r="181">
          <cell r="D181">
            <v>1414</v>
          </cell>
          <cell r="E181" t="str">
            <v>旭が丘</v>
          </cell>
        </row>
        <row r="182">
          <cell r="D182">
            <v>1415</v>
          </cell>
          <cell r="E182" t="str">
            <v>富の原</v>
          </cell>
        </row>
        <row r="183">
          <cell r="D183">
            <v>1491</v>
          </cell>
          <cell r="E183" t="str">
            <v>ろう学校</v>
          </cell>
        </row>
        <row r="184">
          <cell r="D184">
            <v>1492</v>
          </cell>
          <cell r="E184" t="str">
            <v>虹の原特支</v>
          </cell>
        </row>
        <row r="185">
          <cell r="D185">
            <v>1493</v>
          </cell>
          <cell r="E185" t="str">
            <v>大村特支</v>
          </cell>
        </row>
        <row r="186">
          <cell r="D186">
            <v>1494</v>
          </cell>
          <cell r="E186" t="str">
            <v>大村特支 西大村分教室</v>
          </cell>
        </row>
        <row r="187">
          <cell r="D187">
            <v>1501</v>
          </cell>
          <cell r="E187" t="str">
            <v>平戸</v>
          </cell>
        </row>
        <row r="188">
          <cell r="D188">
            <v>1502</v>
          </cell>
          <cell r="E188" t="str">
            <v>田助</v>
          </cell>
        </row>
        <row r="189">
          <cell r="D189">
            <v>1503</v>
          </cell>
          <cell r="E189" t="str">
            <v>中野</v>
          </cell>
        </row>
        <row r="190">
          <cell r="D190">
            <v>1504</v>
          </cell>
          <cell r="E190" t="str">
            <v>根獅子</v>
          </cell>
        </row>
        <row r="191">
          <cell r="D191">
            <v>1505</v>
          </cell>
          <cell r="E191" t="str">
            <v>紐差</v>
          </cell>
        </row>
        <row r="192">
          <cell r="D192">
            <v>1506</v>
          </cell>
          <cell r="E192" t="str">
            <v>津吉</v>
          </cell>
        </row>
        <row r="193">
          <cell r="D193">
            <v>1507</v>
          </cell>
          <cell r="E193" t="str">
            <v>志々伎</v>
          </cell>
        </row>
        <row r="194">
          <cell r="D194">
            <v>1508</v>
          </cell>
          <cell r="E194" t="str">
            <v>野子</v>
          </cell>
        </row>
        <row r="195">
          <cell r="D195">
            <v>1509</v>
          </cell>
          <cell r="E195" t="str">
            <v>度島</v>
          </cell>
        </row>
        <row r="196">
          <cell r="D196">
            <v>1510</v>
          </cell>
          <cell r="E196" t="str">
            <v>大島</v>
          </cell>
        </row>
        <row r="197">
          <cell r="D197">
            <v>1511</v>
          </cell>
          <cell r="E197" t="str">
            <v>生月</v>
          </cell>
        </row>
        <row r="198">
          <cell r="D198">
            <v>1512</v>
          </cell>
          <cell r="E198" t="str">
            <v>山田</v>
          </cell>
        </row>
        <row r="199">
          <cell r="D199">
            <v>1513</v>
          </cell>
          <cell r="E199" t="str">
            <v>田平北</v>
          </cell>
        </row>
        <row r="200">
          <cell r="D200">
            <v>1514</v>
          </cell>
          <cell r="E200" t="str">
            <v>田平南</v>
          </cell>
        </row>
        <row r="201">
          <cell r="D201">
            <v>1515</v>
          </cell>
          <cell r="E201" t="str">
            <v>田平東</v>
          </cell>
        </row>
        <row r="202">
          <cell r="D202">
            <v>1591</v>
          </cell>
          <cell r="E202" t="str">
            <v>佐世保特支　北松分校</v>
          </cell>
        </row>
        <row r="203">
          <cell r="D203">
            <v>1601</v>
          </cell>
          <cell r="E203" t="str">
            <v>御厨</v>
          </cell>
        </row>
        <row r="204">
          <cell r="D204">
            <v>1602</v>
          </cell>
          <cell r="E204" t="str">
            <v>星鹿</v>
          </cell>
        </row>
        <row r="205">
          <cell r="D205">
            <v>1603</v>
          </cell>
          <cell r="E205" t="str">
            <v>青島</v>
          </cell>
        </row>
        <row r="206">
          <cell r="D206">
            <v>1604</v>
          </cell>
          <cell r="E206" t="str">
            <v>志佐</v>
          </cell>
        </row>
        <row r="207">
          <cell r="D207">
            <v>1605</v>
          </cell>
          <cell r="E207" t="str">
            <v>上志佐</v>
          </cell>
        </row>
        <row r="208">
          <cell r="D208">
            <v>1606</v>
          </cell>
          <cell r="E208" t="str">
            <v>調川</v>
          </cell>
        </row>
        <row r="209">
          <cell r="D209">
            <v>1607</v>
          </cell>
          <cell r="E209" t="str">
            <v>今福</v>
          </cell>
        </row>
        <row r="210">
          <cell r="D210">
            <v>1608</v>
          </cell>
          <cell r="E210" t="str">
            <v>福島養源</v>
          </cell>
        </row>
        <row r="211">
          <cell r="D211">
            <v>1609</v>
          </cell>
          <cell r="E211" t="str">
            <v>鷹島</v>
          </cell>
        </row>
        <row r="212">
          <cell r="D212">
            <v>1701</v>
          </cell>
          <cell r="E212" t="str">
            <v>厳原</v>
          </cell>
        </row>
        <row r="213">
          <cell r="D213">
            <v>1702</v>
          </cell>
          <cell r="E213" t="str">
            <v>厳原北</v>
          </cell>
        </row>
        <row r="214">
          <cell r="D214">
            <v>1703</v>
          </cell>
          <cell r="E214" t="str">
            <v>久田</v>
          </cell>
        </row>
        <row r="215">
          <cell r="D215">
            <v>1704</v>
          </cell>
          <cell r="E215" t="str">
            <v>豆酘</v>
          </cell>
        </row>
        <row r="216">
          <cell r="D216">
            <v>1705</v>
          </cell>
          <cell r="E216" t="str">
            <v>金田</v>
          </cell>
        </row>
        <row r="217">
          <cell r="D217">
            <v>1706</v>
          </cell>
          <cell r="E217" t="str">
            <v>鶏鳴</v>
          </cell>
        </row>
        <row r="218">
          <cell r="D218">
            <v>1707</v>
          </cell>
          <cell r="E218" t="str">
            <v>今里</v>
          </cell>
        </row>
        <row r="219">
          <cell r="D219">
            <v>1708</v>
          </cell>
          <cell r="E219" t="str">
            <v>大船越</v>
          </cell>
        </row>
        <row r="220">
          <cell r="D220">
            <v>1709</v>
          </cell>
          <cell r="E220" t="str">
            <v>美津島北部</v>
          </cell>
        </row>
        <row r="221">
          <cell r="D221">
            <v>1710</v>
          </cell>
          <cell r="E221" t="str">
            <v>豊玉</v>
          </cell>
        </row>
        <row r="222">
          <cell r="D222">
            <v>1711</v>
          </cell>
          <cell r="E222" t="str">
            <v>乙宮</v>
          </cell>
        </row>
        <row r="223">
          <cell r="D223">
            <v>1712</v>
          </cell>
          <cell r="E223" t="str">
            <v>南</v>
          </cell>
        </row>
        <row r="224">
          <cell r="D224">
            <v>1713</v>
          </cell>
          <cell r="E224" t="str">
            <v>西</v>
          </cell>
        </row>
        <row r="225">
          <cell r="D225">
            <v>1714</v>
          </cell>
          <cell r="E225" t="str">
            <v>東</v>
          </cell>
        </row>
        <row r="226">
          <cell r="D226">
            <v>1715</v>
          </cell>
          <cell r="E226" t="str">
            <v>仁田</v>
          </cell>
        </row>
        <row r="227">
          <cell r="D227">
            <v>1716</v>
          </cell>
          <cell r="E227" t="str">
            <v>佐須奈</v>
          </cell>
        </row>
        <row r="228">
          <cell r="D228">
            <v>1717</v>
          </cell>
          <cell r="E228" t="str">
            <v>比田勝</v>
          </cell>
        </row>
        <row r="229">
          <cell r="D229">
            <v>1718</v>
          </cell>
          <cell r="E229" t="str">
            <v>豊</v>
          </cell>
        </row>
        <row r="230">
          <cell r="D230">
            <v>1801</v>
          </cell>
          <cell r="E230" t="str">
            <v>盈科</v>
          </cell>
        </row>
        <row r="231">
          <cell r="D231">
            <v>1802</v>
          </cell>
          <cell r="E231" t="str">
            <v>渡良</v>
          </cell>
        </row>
        <row r="232">
          <cell r="D232">
            <v>1803</v>
          </cell>
          <cell r="E232" t="str">
            <v>三島</v>
          </cell>
        </row>
        <row r="233">
          <cell r="D233">
            <v>1804</v>
          </cell>
          <cell r="E233" t="str">
            <v>柳田</v>
          </cell>
        </row>
        <row r="234">
          <cell r="D234">
            <v>1805</v>
          </cell>
          <cell r="E234" t="str">
            <v>沼津</v>
          </cell>
        </row>
        <row r="235">
          <cell r="D235">
            <v>1806</v>
          </cell>
          <cell r="E235" t="str">
            <v>志原</v>
          </cell>
        </row>
        <row r="236">
          <cell r="D236">
            <v>1807</v>
          </cell>
          <cell r="E236" t="str">
            <v>初山</v>
          </cell>
        </row>
        <row r="237">
          <cell r="D237">
            <v>1808</v>
          </cell>
          <cell r="E237" t="str">
            <v>鯨伏</v>
          </cell>
        </row>
        <row r="238">
          <cell r="D238">
            <v>1809</v>
          </cell>
          <cell r="E238" t="str">
            <v>勝本</v>
          </cell>
        </row>
        <row r="239">
          <cell r="D239">
            <v>1810</v>
          </cell>
          <cell r="E239" t="str">
            <v>霞翠</v>
          </cell>
        </row>
        <row r="240">
          <cell r="D240">
            <v>1811</v>
          </cell>
          <cell r="E240" t="str">
            <v>箱崎</v>
          </cell>
        </row>
        <row r="241">
          <cell r="D241">
            <v>1812</v>
          </cell>
          <cell r="E241" t="str">
            <v>瀬戸</v>
          </cell>
        </row>
        <row r="242">
          <cell r="D242">
            <v>1813</v>
          </cell>
          <cell r="E242" t="str">
            <v>那賀</v>
          </cell>
        </row>
        <row r="243">
          <cell r="D243">
            <v>1814</v>
          </cell>
          <cell r="E243" t="str">
            <v>田河</v>
          </cell>
        </row>
        <row r="244">
          <cell r="D244">
            <v>1815</v>
          </cell>
          <cell r="E244" t="str">
            <v>八幡</v>
          </cell>
        </row>
        <row r="245">
          <cell r="D245">
            <v>1816</v>
          </cell>
          <cell r="E245" t="str">
            <v>芦辺</v>
          </cell>
        </row>
        <row r="246">
          <cell r="D246">
            <v>1817</v>
          </cell>
          <cell r="E246" t="str">
            <v>石田</v>
          </cell>
        </row>
        <row r="247">
          <cell r="D247">
            <v>1818</v>
          </cell>
          <cell r="E247" t="str">
            <v>筒城</v>
          </cell>
        </row>
        <row r="248">
          <cell r="D248">
            <v>1891</v>
          </cell>
          <cell r="E248" t="str">
            <v>虹の原特支 壱岐分校</v>
          </cell>
        </row>
        <row r="249">
          <cell r="D249">
            <v>1901</v>
          </cell>
          <cell r="E249" t="str">
            <v>福江</v>
          </cell>
        </row>
        <row r="250">
          <cell r="D250">
            <v>1902</v>
          </cell>
          <cell r="E250" t="str">
            <v>福江 椛島分校</v>
          </cell>
        </row>
        <row r="251">
          <cell r="D251">
            <v>1903</v>
          </cell>
          <cell r="E251" t="str">
            <v>緑丘</v>
          </cell>
        </row>
        <row r="252">
          <cell r="D252">
            <v>1904</v>
          </cell>
          <cell r="E252" t="str">
            <v>奥浦</v>
          </cell>
        </row>
        <row r="253">
          <cell r="D253">
            <v>1905</v>
          </cell>
          <cell r="E253" t="str">
            <v>崎山</v>
          </cell>
        </row>
        <row r="254">
          <cell r="D254">
            <v>1906</v>
          </cell>
          <cell r="E254" t="str">
            <v>本山</v>
          </cell>
        </row>
        <row r="255">
          <cell r="D255">
            <v>1907</v>
          </cell>
          <cell r="E255" t="str">
            <v>大浜</v>
          </cell>
        </row>
        <row r="256">
          <cell r="D256">
            <v>1908</v>
          </cell>
          <cell r="E256" t="str">
            <v>久賀</v>
          </cell>
        </row>
        <row r="257">
          <cell r="D257">
            <v>1909</v>
          </cell>
          <cell r="E257" t="str">
            <v>富江</v>
          </cell>
        </row>
        <row r="258">
          <cell r="D258">
            <v>1910</v>
          </cell>
          <cell r="E258" t="str">
            <v>盈進</v>
          </cell>
        </row>
        <row r="259">
          <cell r="D259">
            <v>1911</v>
          </cell>
          <cell r="E259" t="str">
            <v>玉之浦</v>
          </cell>
        </row>
        <row r="260">
          <cell r="D260">
            <v>1912</v>
          </cell>
          <cell r="E260" t="str">
            <v>三井楽</v>
          </cell>
        </row>
        <row r="261">
          <cell r="D261">
            <v>1913</v>
          </cell>
          <cell r="E261" t="str">
            <v>嵯峨島</v>
          </cell>
        </row>
        <row r="262">
          <cell r="D262">
            <v>1914</v>
          </cell>
          <cell r="E262" t="str">
            <v>岐宿</v>
          </cell>
        </row>
        <row r="263">
          <cell r="D263">
            <v>1915</v>
          </cell>
          <cell r="E263" t="str">
            <v>奈留</v>
          </cell>
        </row>
        <row r="264">
          <cell r="D264">
            <v>1991</v>
          </cell>
          <cell r="E264" t="str">
            <v>鶴南特支 五島分校</v>
          </cell>
        </row>
        <row r="265">
          <cell r="D265">
            <v>2001</v>
          </cell>
          <cell r="E265" t="str">
            <v>ときわ台</v>
          </cell>
        </row>
        <row r="266">
          <cell r="D266">
            <v>2002</v>
          </cell>
          <cell r="E266" t="str">
            <v>大串</v>
          </cell>
        </row>
        <row r="267">
          <cell r="D267">
            <v>2003</v>
          </cell>
          <cell r="E267" t="str">
            <v>西彼北</v>
          </cell>
        </row>
        <row r="268">
          <cell r="D268">
            <v>2004</v>
          </cell>
          <cell r="E268" t="str">
            <v>西海東</v>
          </cell>
        </row>
        <row r="269">
          <cell r="D269">
            <v>2005</v>
          </cell>
          <cell r="E269" t="str">
            <v>西海北</v>
          </cell>
        </row>
        <row r="270">
          <cell r="D270">
            <v>2006</v>
          </cell>
          <cell r="E270" t="str">
            <v>西海</v>
          </cell>
        </row>
        <row r="271">
          <cell r="D271">
            <v>2007</v>
          </cell>
          <cell r="E271"/>
        </row>
        <row r="272">
          <cell r="D272">
            <v>2008</v>
          </cell>
          <cell r="E272" t="str">
            <v>大崎</v>
          </cell>
        </row>
        <row r="273">
          <cell r="D273">
            <v>2009</v>
          </cell>
          <cell r="E273"/>
        </row>
        <row r="274">
          <cell r="D274">
            <v>2010</v>
          </cell>
          <cell r="E274" t="str">
            <v>江島</v>
          </cell>
        </row>
        <row r="275">
          <cell r="D275">
            <v>2011</v>
          </cell>
          <cell r="E275" t="str">
            <v>平島</v>
          </cell>
        </row>
        <row r="276">
          <cell r="D276">
            <v>2012</v>
          </cell>
          <cell r="E276" t="str">
            <v>大瀬戸</v>
          </cell>
        </row>
        <row r="277">
          <cell r="D277">
            <v>2013</v>
          </cell>
          <cell r="E277" t="str">
            <v>雪浦</v>
          </cell>
        </row>
        <row r="278">
          <cell r="D278">
            <v>2101</v>
          </cell>
          <cell r="E278" t="str">
            <v>多比良</v>
          </cell>
        </row>
        <row r="279">
          <cell r="D279">
            <v>2102</v>
          </cell>
          <cell r="E279" t="str">
            <v>土黒</v>
          </cell>
        </row>
        <row r="280">
          <cell r="D280">
            <v>2103</v>
          </cell>
          <cell r="E280" t="str">
            <v>八斗木</v>
          </cell>
        </row>
        <row r="281">
          <cell r="D281">
            <v>2104</v>
          </cell>
          <cell r="E281" t="str">
            <v>神代</v>
          </cell>
        </row>
        <row r="282">
          <cell r="D282">
            <v>2105</v>
          </cell>
          <cell r="E282" t="str">
            <v>西郷</v>
          </cell>
        </row>
        <row r="283">
          <cell r="D283">
            <v>2106</v>
          </cell>
          <cell r="E283" t="str">
            <v>岩戸</v>
          </cell>
        </row>
        <row r="284">
          <cell r="D284">
            <v>2107</v>
          </cell>
          <cell r="E284" t="str">
            <v>大正</v>
          </cell>
        </row>
        <row r="285">
          <cell r="D285">
            <v>2108</v>
          </cell>
          <cell r="E285" t="str">
            <v>川床</v>
          </cell>
        </row>
        <row r="286">
          <cell r="D286">
            <v>2109</v>
          </cell>
          <cell r="E286" t="str">
            <v>大塚</v>
          </cell>
        </row>
        <row r="287">
          <cell r="D287">
            <v>2110</v>
          </cell>
          <cell r="E287" t="str">
            <v>鶴田</v>
          </cell>
        </row>
        <row r="288">
          <cell r="D288">
            <v>2111</v>
          </cell>
          <cell r="E288" t="str">
            <v>愛野</v>
          </cell>
        </row>
        <row r="289">
          <cell r="D289">
            <v>2112</v>
          </cell>
          <cell r="E289" t="str">
            <v>千々石第一</v>
          </cell>
        </row>
        <row r="290">
          <cell r="D290">
            <v>2113</v>
          </cell>
          <cell r="E290" t="str">
            <v>千々石第二</v>
          </cell>
        </row>
        <row r="291">
          <cell r="D291">
            <v>2114</v>
          </cell>
          <cell r="E291" t="str">
            <v>小浜</v>
          </cell>
        </row>
        <row r="292">
          <cell r="D292">
            <v>2115</v>
          </cell>
          <cell r="E292" t="str">
            <v>北串</v>
          </cell>
        </row>
        <row r="293">
          <cell r="D293">
            <v>2116</v>
          </cell>
          <cell r="E293" t="str">
            <v>南串第一</v>
          </cell>
        </row>
        <row r="294">
          <cell r="D294">
            <v>2117</v>
          </cell>
          <cell r="E294" t="str">
            <v>南串第二</v>
          </cell>
        </row>
        <row r="295">
          <cell r="D295">
            <v>2191</v>
          </cell>
          <cell r="E295" t="str">
            <v>島原特支 南串山分教室</v>
          </cell>
        </row>
        <row r="296">
          <cell r="D296">
            <v>2201</v>
          </cell>
          <cell r="E296" t="str">
            <v>加津佐</v>
          </cell>
        </row>
        <row r="297">
          <cell r="D297">
            <v>2202</v>
          </cell>
          <cell r="E297" t="str">
            <v>野田</v>
          </cell>
        </row>
        <row r="298">
          <cell r="D298">
            <v>2203</v>
          </cell>
          <cell r="E298" t="str">
            <v>口之津</v>
          </cell>
        </row>
        <row r="299">
          <cell r="D299">
            <v>2204</v>
          </cell>
          <cell r="E299" t="str">
            <v>南有馬</v>
          </cell>
        </row>
        <row r="300">
          <cell r="D300">
            <v>2205</v>
          </cell>
          <cell r="E300" t="str">
            <v>有馬</v>
          </cell>
        </row>
        <row r="301">
          <cell r="D301">
            <v>2206</v>
          </cell>
          <cell r="E301" t="str">
            <v>西有家</v>
          </cell>
        </row>
        <row r="302">
          <cell r="D302">
            <v>2207</v>
          </cell>
          <cell r="E302" t="str">
            <v>有家</v>
          </cell>
        </row>
        <row r="303">
          <cell r="D303">
            <v>2208</v>
          </cell>
          <cell r="E303" t="str">
            <v>堂崎</v>
          </cell>
        </row>
        <row r="304">
          <cell r="D304">
            <v>2209</v>
          </cell>
          <cell r="E304" t="str">
            <v>布津</v>
          </cell>
        </row>
        <row r="305">
          <cell r="D305">
            <v>2210</v>
          </cell>
          <cell r="E305" t="str">
            <v>飯野</v>
          </cell>
        </row>
        <row r="306">
          <cell r="D306">
            <v>2211</v>
          </cell>
          <cell r="E306" t="str">
            <v>深江</v>
          </cell>
        </row>
        <row r="307">
          <cell r="D307">
            <v>2212</v>
          </cell>
          <cell r="E307" t="str">
            <v>深江 馬場分校</v>
          </cell>
        </row>
        <row r="308">
          <cell r="D308">
            <v>2213</v>
          </cell>
          <cell r="E308" t="str">
            <v>深江 諏訪分校</v>
          </cell>
        </row>
        <row r="309">
          <cell r="D309">
            <v>2214</v>
          </cell>
          <cell r="E309" t="str">
            <v>小林</v>
          </cell>
        </row>
        <row r="310">
          <cell r="D310">
            <v>2215</v>
          </cell>
          <cell r="E310" t="str">
            <v>大野木場</v>
          </cell>
        </row>
        <row r="311">
          <cell r="D311">
            <v>2301</v>
          </cell>
          <cell r="E311" t="str">
            <v>長与</v>
          </cell>
        </row>
        <row r="312">
          <cell r="D312">
            <v>2302</v>
          </cell>
          <cell r="E312" t="str">
            <v>高田</v>
          </cell>
        </row>
        <row r="313">
          <cell r="D313">
            <v>2303</v>
          </cell>
          <cell r="E313" t="str">
            <v>洗切</v>
          </cell>
        </row>
        <row r="314">
          <cell r="D314">
            <v>2304</v>
          </cell>
          <cell r="E314" t="str">
            <v>長与北</v>
          </cell>
        </row>
        <row r="315">
          <cell r="D315">
            <v>2305</v>
          </cell>
          <cell r="E315" t="str">
            <v>長与南</v>
          </cell>
        </row>
        <row r="316">
          <cell r="D316">
            <v>2306</v>
          </cell>
          <cell r="E316" t="str">
            <v>時津</v>
          </cell>
        </row>
        <row r="317">
          <cell r="D317">
            <v>2307</v>
          </cell>
          <cell r="E317" t="str">
            <v>時津北</v>
          </cell>
        </row>
        <row r="318">
          <cell r="D318">
            <v>2308</v>
          </cell>
          <cell r="E318" t="str">
            <v>時津東</v>
          </cell>
        </row>
        <row r="319">
          <cell r="D319">
            <v>2309</v>
          </cell>
          <cell r="E319" t="str">
            <v>鳴鼓</v>
          </cell>
        </row>
        <row r="320">
          <cell r="D320">
            <v>2391</v>
          </cell>
          <cell r="E320" t="str">
            <v>盲学校</v>
          </cell>
        </row>
        <row r="321">
          <cell r="D321">
            <v>2392</v>
          </cell>
          <cell r="E321" t="str">
            <v>時和特別支援学校</v>
          </cell>
        </row>
        <row r="322">
          <cell r="D322">
            <v>2401</v>
          </cell>
          <cell r="E322" t="str">
            <v>千綿</v>
          </cell>
        </row>
        <row r="323">
          <cell r="D323">
            <v>2402</v>
          </cell>
          <cell r="E323" t="str">
            <v>彼杵</v>
          </cell>
        </row>
        <row r="324">
          <cell r="D324">
            <v>2403</v>
          </cell>
          <cell r="E324" t="str">
            <v>川棚</v>
          </cell>
        </row>
        <row r="325">
          <cell r="D325">
            <v>2404</v>
          </cell>
          <cell r="E325" t="str">
            <v>石木</v>
          </cell>
        </row>
        <row r="326">
          <cell r="D326">
            <v>2405</v>
          </cell>
          <cell r="E326" t="str">
            <v>小串</v>
          </cell>
        </row>
        <row r="327">
          <cell r="D327">
            <v>2406</v>
          </cell>
          <cell r="E327" t="str">
            <v>中央</v>
          </cell>
        </row>
        <row r="328">
          <cell r="D328">
            <v>2407</v>
          </cell>
          <cell r="E328" t="str">
            <v>南</v>
          </cell>
        </row>
        <row r="329">
          <cell r="D329">
            <v>2408</v>
          </cell>
          <cell r="E329" t="str">
            <v>東</v>
          </cell>
        </row>
        <row r="330">
          <cell r="D330">
            <v>2481</v>
          </cell>
          <cell r="E330" t="str">
            <v>東そのぎ子どもの村</v>
          </cell>
        </row>
        <row r="331">
          <cell r="D331">
            <v>2491</v>
          </cell>
          <cell r="E331" t="str">
            <v>川棚特支</v>
          </cell>
        </row>
        <row r="332">
          <cell r="D332">
            <v>2492</v>
          </cell>
          <cell r="E332" t="str">
            <v>桜が丘特支</v>
          </cell>
        </row>
        <row r="333">
          <cell r="D333">
            <v>2501</v>
          </cell>
          <cell r="E333" t="str">
            <v>小値賀</v>
          </cell>
        </row>
        <row r="334">
          <cell r="D334">
            <v>2502</v>
          </cell>
          <cell r="E334" t="str">
            <v>小値賀 大島分校</v>
          </cell>
        </row>
        <row r="335">
          <cell r="D335">
            <v>2503</v>
          </cell>
          <cell r="E335" t="str">
            <v>佐々</v>
          </cell>
        </row>
        <row r="336">
          <cell r="D336">
            <v>2504</v>
          </cell>
          <cell r="E336" t="str">
            <v>口石</v>
          </cell>
        </row>
        <row r="337">
          <cell r="D337">
            <v>2601</v>
          </cell>
          <cell r="E337" t="str">
            <v>若松中央</v>
          </cell>
        </row>
        <row r="338">
          <cell r="D338">
            <v>2602</v>
          </cell>
          <cell r="E338" t="str">
            <v>若松東</v>
          </cell>
        </row>
        <row r="339">
          <cell r="D339">
            <v>2603</v>
          </cell>
          <cell r="E339" t="str">
            <v>浜ノ浦</v>
          </cell>
        </row>
        <row r="340">
          <cell r="D340">
            <v>2604</v>
          </cell>
          <cell r="E340" t="str">
            <v>今里</v>
          </cell>
        </row>
        <row r="341">
          <cell r="D341">
            <v>2605</v>
          </cell>
          <cell r="E341" t="str">
            <v>青方</v>
          </cell>
        </row>
        <row r="342">
          <cell r="D342">
            <v>2606</v>
          </cell>
          <cell r="E342" t="str">
            <v>上郷</v>
          </cell>
        </row>
        <row r="343">
          <cell r="D343">
            <v>2607</v>
          </cell>
          <cell r="E343" t="str">
            <v>魚目</v>
          </cell>
        </row>
        <row r="344">
          <cell r="D344">
            <v>2608</v>
          </cell>
          <cell r="E344" t="str">
            <v>北魚目</v>
          </cell>
        </row>
        <row r="345">
          <cell r="D345">
            <v>2609</v>
          </cell>
          <cell r="E345" t="str">
            <v>有川</v>
          </cell>
        </row>
        <row r="346">
          <cell r="D346">
            <v>2610</v>
          </cell>
          <cell r="E346" t="str">
            <v>東浦</v>
          </cell>
        </row>
        <row r="347">
          <cell r="D347">
            <v>2611</v>
          </cell>
          <cell r="E347" t="str">
            <v>奈良尾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4"/>
  <sheetViews>
    <sheetView workbookViewId="0">
      <selection activeCell="G15" sqref="G15"/>
    </sheetView>
  </sheetViews>
  <sheetFormatPr defaultRowHeight="13.5"/>
  <cols>
    <col min="1" max="1" width="5" customWidth="1"/>
    <col min="2" max="2" width="5.125" customWidth="1"/>
    <col min="3" max="3" width="14.375" customWidth="1"/>
    <col min="4" max="4" width="3.625" customWidth="1"/>
    <col min="5" max="5" width="5.5" bestFit="1" customWidth="1"/>
    <col min="6" max="6" width="4.125" customWidth="1"/>
    <col min="7" max="7" width="16.25" customWidth="1"/>
    <col min="8" max="8" width="21.625" customWidth="1"/>
    <col min="9" max="9" width="34.75" customWidth="1"/>
    <col min="10" max="10" width="30.75" customWidth="1"/>
    <col min="14" max="14" width="22.125" customWidth="1"/>
    <col min="15" max="24" width="10.25" bestFit="1" customWidth="1"/>
  </cols>
  <sheetData>
    <row r="1" spans="2:27" ht="19.5">
      <c r="B1" s="6" t="s">
        <v>975</v>
      </c>
      <c r="I1" s="104" t="s">
        <v>849</v>
      </c>
      <c r="J1" t="s">
        <v>26</v>
      </c>
      <c r="M1" s="109" t="s">
        <v>924</v>
      </c>
    </row>
    <row r="2" spans="2:27">
      <c r="B2" s="105" t="s">
        <v>807</v>
      </c>
      <c r="C2" s="3"/>
      <c r="D2" s="3"/>
      <c r="E2" s="3"/>
      <c r="F2" s="3"/>
      <c r="G2" s="3"/>
      <c r="H2" s="3"/>
      <c r="I2" s="3"/>
      <c r="J2" s="3"/>
      <c r="N2" t="s">
        <v>787</v>
      </c>
      <c r="P2" t="s">
        <v>789</v>
      </c>
      <c r="V2" t="s">
        <v>790</v>
      </c>
    </row>
    <row r="3" spans="2:27">
      <c r="B3" s="5"/>
      <c r="C3" s="7"/>
      <c r="D3" s="16" t="s">
        <v>0</v>
      </c>
      <c r="E3" s="1"/>
      <c r="F3" s="127" t="s">
        <v>904</v>
      </c>
      <c r="G3" s="128"/>
      <c r="H3" s="129"/>
      <c r="I3" s="9" t="s">
        <v>6</v>
      </c>
      <c r="J3" s="4"/>
      <c r="K3" s="13"/>
      <c r="N3" t="s">
        <v>788</v>
      </c>
      <c r="O3" t="s">
        <v>805</v>
      </c>
      <c r="P3" t="s">
        <v>21</v>
      </c>
      <c r="Q3" t="s">
        <v>19</v>
      </c>
      <c r="R3" t="s">
        <v>20</v>
      </c>
      <c r="S3" t="s">
        <v>18</v>
      </c>
      <c r="T3" t="s">
        <v>22</v>
      </c>
      <c r="U3" t="s">
        <v>20</v>
      </c>
      <c r="V3" t="s">
        <v>32</v>
      </c>
      <c r="W3" t="s">
        <v>22</v>
      </c>
      <c r="X3" t="s">
        <v>20</v>
      </c>
    </row>
    <row r="4" spans="2:27">
      <c r="B4" s="18"/>
      <c r="C4" s="10"/>
      <c r="D4" s="10"/>
      <c r="E4" s="10"/>
      <c r="F4" s="10"/>
      <c r="G4" s="8"/>
      <c r="H4" s="18" t="s">
        <v>9</v>
      </c>
      <c r="I4" s="18" t="s">
        <v>10</v>
      </c>
      <c r="J4" s="9" t="s">
        <v>11</v>
      </c>
      <c r="K4" s="1"/>
      <c r="M4" t="s">
        <v>0</v>
      </c>
      <c r="N4" t="str">
        <f>F3</f>
        <v>←ｺｰﾄﾞを入力するとここに学校名が表示されます。</v>
      </c>
      <c r="O4" s="15">
        <f>E3</f>
        <v>0</v>
      </c>
      <c r="P4" s="15">
        <f>O7</f>
        <v>0</v>
      </c>
      <c r="Q4" s="15">
        <f>P7</f>
        <v>0</v>
      </c>
      <c r="R4" s="15">
        <f>Q7</f>
        <v>0</v>
      </c>
      <c r="S4" s="15">
        <f>O9</f>
        <v>0</v>
      </c>
      <c r="T4" s="15">
        <f>P9</f>
        <v>0</v>
      </c>
      <c r="U4" s="15">
        <f>Q9</f>
        <v>0</v>
      </c>
      <c r="V4" s="15">
        <f>O11</f>
        <v>0</v>
      </c>
      <c r="W4" s="15">
        <f>P11</f>
        <v>0</v>
      </c>
      <c r="X4" s="15">
        <f>Q11</f>
        <v>0</v>
      </c>
      <c r="Y4" s="14"/>
      <c r="Z4" s="14"/>
      <c r="AA4" s="14"/>
    </row>
    <row r="5" spans="2:27">
      <c r="B5" s="86"/>
      <c r="C5" s="17" t="s">
        <v>8</v>
      </c>
      <c r="D5" s="7" t="s">
        <v>23</v>
      </c>
      <c r="E5" s="7"/>
      <c r="F5" s="7"/>
      <c r="G5" s="8"/>
      <c r="H5" s="5"/>
      <c r="I5" s="2"/>
      <c r="J5" s="2"/>
      <c r="K5" s="1" t="s">
        <v>7</v>
      </c>
      <c r="M5" t="s">
        <v>829</v>
      </c>
      <c r="N5" t="str">
        <f>IF(J3&lt;&gt;0,J3,"！担当者名を入力！")</f>
        <v>！担当者名を入力！</v>
      </c>
      <c r="S5" t="s">
        <v>845</v>
      </c>
    </row>
    <row r="6" spans="2:27">
      <c r="B6" s="87"/>
      <c r="C6" s="90" t="s">
        <v>28</v>
      </c>
      <c r="D6" s="7" t="s">
        <v>786</v>
      </c>
      <c r="E6" s="7"/>
      <c r="F6" s="7"/>
      <c r="G6" s="8"/>
      <c r="H6" s="19">
        <v>3</v>
      </c>
      <c r="I6" s="5">
        <v>0</v>
      </c>
      <c r="J6" s="1">
        <v>0</v>
      </c>
      <c r="K6" s="1"/>
      <c r="M6" s="1"/>
      <c r="N6" s="1"/>
      <c r="O6" s="1" t="s">
        <v>12</v>
      </c>
      <c r="P6" s="1" t="s">
        <v>13</v>
      </c>
      <c r="Q6" s="1" t="s">
        <v>14</v>
      </c>
      <c r="S6" t="s">
        <v>16</v>
      </c>
    </row>
    <row r="7" spans="2:27">
      <c r="B7" s="86"/>
      <c r="C7" s="17" t="s">
        <v>17</v>
      </c>
      <c r="D7" s="7" t="s">
        <v>23</v>
      </c>
      <c r="E7" s="7"/>
      <c r="F7" s="7"/>
      <c r="G7" s="8"/>
      <c r="H7" s="5"/>
      <c r="I7" s="2"/>
      <c r="J7" s="2"/>
      <c r="K7" s="1" t="s">
        <v>7</v>
      </c>
      <c r="M7" s="88" t="s">
        <v>8</v>
      </c>
      <c r="N7" s="1" t="s">
        <v>24</v>
      </c>
      <c r="O7" s="12">
        <f t="shared" ref="O7:Q12" si="0">H5</f>
        <v>0</v>
      </c>
      <c r="P7" s="1">
        <f t="shared" si="0"/>
        <v>0</v>
      </c>
      <c r="Q7" s="1">
        <f t="shared" si="0"/>
        <v>0</v>
      </c>
    </row>
    <row r="8" spans="2:27">
      <c r="B8" s="87"/>
      <c r="C8" s="90" t="s">
        <v>28</v>
      </c>
      <c r="D8" s="7" t="s">
        <v>786</v>
      </c>
      <c r="E8" s="7"/>
      <c r="F8" s="7"/>
      <c r="G8" s="8"/>
      <c r="H8" s="19">
        <v>1</v>
      </c>
      <c r="I8" s="5">
        <v>0</v>
      </c>
      <c r="J8" s="1">
        <v>0</v>
      </c>
      <c r="K8" s="1" t="s">
        <v>7</v>
      </c>
      <c r="M8" s="89" t="s">
        <v>28</v>
      </c>
      <c r="N8" s="1" t="s">
        <v>25</v>
      </c>
      <c r="O8" s="2">
        <f t="shared" si="0"/>
        <v>3</v>
      </c>
      <c r="P8" s="12">
        <f t="shared" si="0"/>
        <v>0</v>
      </c>
      <c r="Q8" s="12">
        <f t="shared" si="0"/>
        <v>0</v>
      </c>
    </row>
    <row r="9" spans="2:27">
      <c r="B9" s="86"/>
      <c r="C9" s="17" t="s">
        <v>793</v>
      </c>
      <c r="D9" s="7" t="s">
        <v>23</v>
      </c>
      <c r="E9" s="7"/>
      <c r="F9" s="7"/>
      <c r="G9" s="8"/>
      <c r="H9" s="5"/>
      <c r="I9" s="2"/>
      <c r="J9" s="2"/>
      <c r="K9" s="1" t="s">
        <v>7</v>
      </c>
      <c r="M9" s="88" t="s">
        <v>17</v>
      </c>
      <c r="N9" s="1" t="s">
        <v>24</v>
      </c>
      <c r="O9" s="12">
        <f t="shared" si="0"/>
        <v>0</v>
      </c>
      <c r="P9" s="1">
        <f t="shared" si="0"/>
        <v>0</v>
      </c>
      <c r="Q9" s="1">
        <f t="shared" si="0"/>
        <v>0</v>
      </c>
    </row>
    <row r="10" spans="2:27">
      <c r="B10" s="87"/>
      <c r="C10" s="90" t="s">
        <v>29</v>
      </c>
      <c r="D10" s="7" t="s">
        <v>786</v>
      </c>
      <c r="E10" s="7"/>
      <c r="F10" s="7"/>
      <c r="G10" s="8"/>
      <c r="H10" s="19">
        <v>0</v>
      </c>
      <c r="I10" s="5">
        <v>2</v>
      </c>
      <c r="J10" s="1">
        <v>1</v>
      </c>
      <c r="K10" s="1" t="s">
        <v>7</v>
      </c>
      <c r="M10" s="89" t="s">
        <v>28</v>
      </c>
      <c r="N10" s="1" t="s">
        <v>25</v>
      </c>
      <c r="O10" s="2">
        <f t="shared" si="0"/>
        <v>1</v>
      </c>
      <c r="P10" s="12">
        <f t="shared" si="0"/>
        <v>0</v>
      </c>
      <c r="Q10" s="12">
        <f t="shared" si="0"/>
        <v>0</v>
      </c>
    </row>
    <row r="11" spans="2:27" ht="13.15" customHeight="1">
      <c r="B11" s="124" t="s">
        <v>31</v>
      </c>
      <c r="C11" s="124"/>
      <c r="D11" s="124"/>
      <c r="E11" s="124"/>
      <c r="F11" s="124"/>
      <c r="G11" s="124"/>
      <c r="H11" s="124"/>
      <c r="I11" s="124"/>
      <c r="J11" s="124"/>
      <c r="K11" s="124"/>
      <c r="M11" s="88" t="s">
        <v>793</v>
      </c>
      <c r="N11" s="1" t="s">
        <v>24</v>
      </c>
      <c r="O11" s="1">
        <f t="shared" si="0"/>
        <v>0</v>
      </c>
      <c r="P11" s="1">
        <f t="shared" si="0"/>
        <v>0</v>
      </c>
      <c r="Q11" s="1">
        <f t="shared" si="0"/>
        <v>0</v>
      </c>
    </row>
    <row r="12" spans="2:27" ht="13.15" customHeight="1">
      <c r="B12" s="125" t="s">
        <v>27</v>
      </c>
      <c r="C12" s="125"/>
      <c r="D12" s="125"/>
      <c r="E12" s="125"/>
      <c r="F12" s="125"/>
      <c r="G12" s="125"/>
      <c r="H12" s="125"/>
      <c r="I12" s="125"/>
      <c r="J12" s="125"/>
      <c r="K12" s="125"/>
      <c r="M12" s="89" t="s">
        <v>29</v>
      </c>
      <c r="N12" s="1" t="s">
        <v>25</v>
      </c>
      <c r="O12" s="2">
        <f t="shared" si="0"/>
        <v>0</v>
      </c>
      <c r="P12" s="12">
        <f t="shared" si="0"/>
        <v>2</v>
      </c>
      <c r="Q12" s="12">
        <f t="shared" si="0"/>
        <v>1</v>
      </c>
    </row>
    <row r="13" spans="2:27" ht="13.15" customHeight="1"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M13" t="s">
        <v>15</v>
      </c>
    </row>
    <row r="14" spans="2:27">
      <c r="B14" s="126" t="s">
        <v>809</v>
      </c>
      <c r="C14" s="126"/>
      <c r="D14" s="126"/>
      <c r="E14" s="126"/>
      <c r="F14" s="126"/>
      <c r="G14" s="126"/>
      <c r="H14" s="126"/>
      <c r="I14" s="126"/>
      <c r="J14" s="126"/>
      <c r="K14" s="126"/>
      <c r="M14" t="s">
        <v>905</v>
      </c>
      <c r="N14" t="s">
        <v>816</v>
      </c>
      <c r="O14" t="s">
        <v>20</v>
      </c>
      <c r="P14" t="s">
        <v>906</v>
      </c>
      <c r="Q14" t="s">
        <v>22</v>
      </c>
      <c r="R14" t="s">
        <v>20</v>
      </c>
    </row>
    <row r="15" spans="2:27" ht="13.15" customHeight="1">
      <c r="B15" s="91"/>
      <c r="C15" s="91"/>
      <c r="D15" s="91"/>
      <c r="E15" s="91"/>
      <c r="F15" s="91"/>
      <c r="G15" s="91"/>
      <c r="H15" s="91"/>
      <c r="I15" s="91"/>
      <c r="J15" s="91"/>
      <c r="K15" s="91"/>
      <c r="M15" s="122" t="s">
        <v>937</v>
      </c>
      <c r="N15" s="123" t="s">
        <v>941</v>
      </c>
      <c r="O15" s="123" t="s">
        <v>944</v>
      </c>
      <c r="P15" s="122" t="s">
        <v>925</v>
      </c>
      <c r="Q15" s="123" t="s">
        <v>929</v>
      </c>
      <c r="R15" s="123" t="s">
        <v>933</v>
      </c>
      <c r="S15" s="108"/>
    </row>
    <row r="16" spans="2:27">
      <c r="B16" s="92"/>
      <c r="C16" s="92"/>
      <c r="D16" s="92"/>
      <c r="E16" s="92"/>
      <c r="F16" s="92"/>
      <c r="G16" s="92"/>
      <c r="H16" s="92"/>
      <c r="I16" s="92" t="s">
        <v>901</v>
      </c>
      <c r="J16" s="92" t="s">
        <v>850</v>
      </c>
      <c r="K16" s="92"/>
      <c r="M16" s="122" t="s">
        <v>938</v>
      </c>
      <c r="N16" s="123" t="s">
        <v>942</v>
      </c>
      <c r="O16" s="123" t="s">
        <v>945</v>
      </c>
      <c r="P16" s="123" t="s">
        <v>926</v>
      </c>
      <c r="Q16" s="123" t="s">
        <v>930</v>
      </c>
      <c r="R16" s="123" t="s">
        <v>934</v>
      </c>
      <c r="S16" s="108"/>
    </row>
    <row r="17" spans="1:19">
      <c r="A17" s="4" t="s">
        <v>30</v>
      </c>
      <c r="B17" s="96" t="s">
        <v>1</v>
      </c>
      <c r="C17" s="96" t="s">
        <v>0</v>
      </c>
      <c r="D17" s="4" t="s">
        <v>784</v>
      </c>
      <c r="E17" s="4" t="s">
        <v>785</v>
      </c>
      <c r="F17" s="4" t="s">
        <v>2</v>
      </c>
      <c r="G17" s="4" t="s">
        <v>3</v>
      </c>
      <c r="H17" s="4" t="s">
        <v>4</v>
      </c>
      <c r="I17" s="85" t="s">
        <v>792</v>
      </c>
      <c r="J17" s="4" t="s">
        <v>842</v>
      </c>
      <c r="K17" s="4" t="s">
        <v>844</v>
      </c>
      <c r="M17" s="123" t="s">
        <v>939</v>
      </c>
      <c r="N17" s="123" t="s">
        <v>947</v>
      </c>
      <c r="O17" s="123" t="s">
        <v>946</v>
      </c>
      <c r="P17" s="123" t="s">
        <v>927</v>
      </c>
      <c r="Q17" s="123" t="s">
        <v>931</v>
      </c>
      <c r="R17" s="123" t="s">
        <v>935</v>
      </c>
      <c r="S17" s="108"/>
    </row>
    <row r="18" spans="1:19">
      <c r="A18" s="4" t="s">
        <v>5</v>
      </c>
      <c r="B18" s="97" t="s">
        <v>804</v>
      </c>
      <c r="C18" s="98"/>
      <c r="D18" s="1">
        <v>1</v>
      </c>
      <c r="E18" s="1">
        <v>1000</v>
      </c>
      <c r="F18" s="2">
        <v>1</v>
      </c>
      <c r="G18" s="4" t="s">
        <v>796</v>
      </c>
      <c r="H18" s="4" t="s">
        <v>794</v>
      </c>
      <c r="I18" s="85" t="s">
        <v>791</v>
      </c>
      <c r="J18" s="4" t="s">
        <v>795</v>
      </c>
      <c r="K18" s="4" t="s">
        <v>831</v>
      </c>
      <c r="M18" s="123" t="s">
        <v>940</v>
      </c>
      <c r="N18" s="123" t="s">
        <v>943</v>
      </c>
      <c r="O18" s="123" t="s">
        <v>948</v>
      </c>
      <c r="P18" s="123" t="s">
        <v>928</v>
      </c>
      <c r="Q18" s="123" t="s">
        <v>932</v>
      </c>
      <c r="R18" s="123" t="s">
        <v>936</v>
      </c>
      <c r="S18" s="108"/>
    </row>
    <row r="19" spans="1:19">
      <c r="A19" s="1" t="s">
        <v>5</v>
      </c>
      <c r="B19" s="99" t="s">
        <v>808</v>
      </c>
      <c r="C19" s="100"/>
      <c r="D19" s="1">
        <v>3</v>
      </c>
      <c r="E19" s="1">
        <v>2700</v>
      </c>
      <c r="F19" s="2">
        <v>6</v>
      </c>
      <c r="G19" s="1" t="s">
        <v>803</v>
      </c>
      <c r="H19" s="1" t="s">
        <v>798</v>
      </c>
      <c r="I19" s="5" t="s">
        <v>799</v>
      </c>
      <c r="J19" s="1" t="s">
        <v>801</v>
      </c>
      <c r="K19" s="1" t="s">
        <v>832</v>
      </c>
      <c r="M19" t="s">
        <v>833</v>
      </c>
    </row>
    <row r="20" spans="1:19">
      <c r="A20" s="4" t="s">
        <v>30</v>
      </c>
      <c r="B20" s="96" t="s">
        <v>1</v>
      </c>
      <c r="C20" s="96" t="s">
        <v>0</v>
      </c>
      <c r="D20" s="4" t="s">
        <v>784</v>
      </c>
      <c r="E20" s="4" t="s">
        <v>785</v>
      </c>
      <c r="F20" s="4" t="s">
        <v>2</v>
      </c>
      <c r="G20" s="4" t="s">
        <v>3</v>
      </c>
      <c r="H20" s="4" t="s">
        <v>4</v>
      </c>
      <c r="I20" s="85" t="s">
        <v>792</v>
      </c>
      <c r="J20" s="4" t="s">
        <v>842</v>
      </c>
      <c r="K20" s="4" t="s">
        <v>844</v>
      </c>
      <c r="M20" t="s">
        <v>828</v>
      </c>
    </row>
    <row r="21" spans="1:19">
      <c r="A21" s="1">
        <v>1</v>
      </c>
      <c r="B21" s="101" t="s">
        <v>892</v>
      </c>
      <c r="C21" s="102" t="s">
        <v>893</v>
      </c>
      <c r="D21" s="1">
        <v>1</v>
      </c>
      <c r="E21" s="1">
        <v>1001</v>
      </c>
      <c r="F21" s="1">
        <v>1</v>
      </c>
      <c r="G21" s="1" t="s">
        <v>802</v>
      </c>
      <c r="H21" s="1" t="s">
        <v>797</v>
      </c>
      <c r="I21" s="5" t="s">
        <v>799</v>
      </c>
      <c r="J21" s="1" t="s">
        <v>800</v>
      </c>
      <c r="K21" s="1"/>
      <c r="L21" t="s">
        <v>818</v>
      </c>
    </row>
    <row r="22" spans="1:19">
      <c r="A22" s="1">
        <v>2</v>
      </c>
      <c r="B22" s="101" t="s">
        <v>894</v>
      </c>
      <c r="C22" s="103" t="s">
        <v>895</v>
      </c>
      <c r="D22" s="1">
        <v>2</v>
      </c>
      <c r="E22" s="1">
        <v>1133</v>
      </c>
      <c r="F22" s="1">
        <v>2</v>
      </c>
      <c r="G22" s="1" t="s">
        <v>802</v>
      </c>
      <c r="H22" s="1" t="s">
        <v>797</v>
      </c>
      <c r="I22" s="5" t="s">
        <v>799</v>
      </c>
      <c r="J22" s="1" t="s">
        <v>800</v>
      </c>
      <c r="K22" s="1"/>
      <c r="L22" s="13" t="s">
        <v>811</v>
      </c>
    </row>
    <row r="23" spans="1:19">
      <c r="A23" s="1">
        <v>3</v>
      </c>
      <c r="B23" s="101" t="s">
        <v>896</v>
      </c>
      <c r="C23" s="102" t="s">
        <v>897</v>
      </c>
      <c r="D23" s="1">
        <v>3</v>
      </c>
      <c r="E23" s="1">
        <v>1201</v>
      </c>
      <c r="F23" s="1">
        <v>3</v>
      </c>
      <c r="G23" s="1" t="s">
        <v>802</v>
      </c>
      <c r="H23" s="1" t="s">
        <v>797</v>
      </c>
      <c r="I23" s="5" t="s">
        <v>799</v>
      </c>
      <c r="J23" s="1" t="s">
        <v>800</v>
      </c>
      <c r="K23" s="1"/>
      <c r="L23" s="11" t="s">
        <v>813</v>
      </c>
    </row>
    <row r="24" spans="1:19">
      <c r="A24" s="1">
        <v>4</v>
      </c>
      <c r="B24" s="101" t="s">
        <v>892</v>
      </c>
      <c r="C24" s="102" t="s">
        <v>898</v>
      </c>
      <c r="D24" s="1">
        <v>1</v>
      </c>
      <c r="E24" s="1">
        <v>1301</v>
      </c>
      <c r="F24" s="1">
        <v>1</v>
      </c>
      <c r="G24" s="1" t="s">
        <v>802</v>
      </c>
      <c r="H24" s="1" t="s">
        <v>797</v>
      </c>
      <c r="I24" s="5" t="s">
        <v>799</v>
      </c>
      <c r="J24" s="1" t="s">
        <v>800</v>
      </c>
      <c r="K24" s="1"/>
      <c r="L24" t="s">
        <v>814</v>
      </c>
    </row>
    <row r="25" spans="1:19">
      <c r="A25" s="1">
        <v>5</v>
      </c>
      <c r="B25" s="101" t="s">
        <v>896</v>
      </c>
      <c r="C25" s="102" t="s">
        <v>866</v>
      </c>
      <c r="D25" s="1">
        <v>3</v>
      </c>
      <c r="E25" s="1">
        <v>1401</v>
      </c>
      <c r="F25" s="1">
        <v>4</v>
      </c>
      <c r="G25" s="1" t="s">
        <v>802</v>
      </c>
      <c r="H25" s="1" t="s">
        <v>797</v>
      </c>
      <c r="I25" s="5" t="s">
        <v>799</v>
      </c>
      <c r="J25" s="1" t="s">
        <v>800</v>
      </c>
      <c r="K25" s="1"/>
      <c r="L25" s="13" t="s">
        <v>830</v>
      </c>
    </row>
    <row r="26" spans="1:19">
      <c r="A26" s="1">
        <v>6</v>
      </c>
      <c r="B26" s="101" t="s">
        <v>892</v>
      </c>
      <c r="C26" s="102" t="s">
        <v>899</v>
      </c>
      <c r="D26" s="1">
        <v>1</v>
      </c>
      <c r="E26" s="1">
        <v>1501</v>
      </c>
      <c r="F26" s="1">
        <v>1</v>
      </c>
      <c r="G26" s="1" t="s">
        <v>802</v>
      </c>
      <c r="H26" s="1" t="s">
        <v>797</v>
      </c>
      <c r="I26" s="5" t="s">
        <v>799</v>
      </c>
      <c r="J26" s="1" t="s">
        <v>800</v>
      </c>
      <c r="K26" s="1"/>
      <c r="L26" t="s">
        <v>810</v>
      </c>
    </row>
    <row r="27" spans="1:19">
      <c r="A27" s="1">
        <v>7</v>
      </c>
      <c r="B27" s="101" t="s">
        <v>896</v>
      </c>
      <c r="C27" s="102" t="s">
        <v>900</v>
      </c>
      <c r="D27" s="1">
        <v>3</v>
      </c>
      <c r="E27" s="1">
        <v>1601</v>
      </c>
      <c r="F27" s="1">
        <v>5</v>
      </c>
      <c r="G27" s="1" t="s">
        <v>802</v>
      </c>
      <c r="H27" s="1" t="s">
        <v>797</v>
      </c>
      <c r="I27" s="5" t="s">
        <v>799</v>
      </c>
      <c r="J27" s="1" t="s">
        <v>800</v>
      </c>
      <c r="K27" s="1"/>
      <c r="L27" t="s">
        <v>817</v>
      </c>
    </row>
    <row r="28" spans="1:19">
      <c r="A28" s="1">
        <v>240</v>
      </c>
      <c r="B28" s="101" t="str">
        <f t="shared" ref="B28" si="1">IF(D28&lt;&gt;"",CHOOSE(D28,"課題","自由","ﾃｰﾏ"),"")</f>
        <v/>
      </c>
      <c r="C28" s="102" t="str">
        <f>IF(E28="","",VLOOKUP(E28,コード!$D$2:$F$351,3,0))</f>
        <v/>
      </c>
      <c r="D28" s="1"/>
      <c r="E28" s="1"/>
      <c r="F28" s="1"/>
      <c r="G28" s="1"/>
      <c r="H28" s="1"/>
      <c r="I28" s="5"/>
      <c r="J28" s="1"/>
      <c r="K28" s="1"/>
      <c r="L28" t="s">
        <v>819</v>
      </c>
    </row>
    <row r="30" spans="1:19">
      <c r="A30" t="s">
        <v>834</v>
      </c>
    </row>
    <row r="31" spans="1:19">
      <c r="A31" s="106" t="s">
        <v>855</v>
      </c>
    </row>
    <row r="32" spans="1:19">
      <c r="A32" s="106" t="s">
        <v>851</v>
      </c>
    </row>
    <row r="33" spans="1:1">
      <c r="A33" s="106" t="s">
        <v>846</v>
      </c>
    </row>
    <row r="34" spans="1:1">
      <c r="A34" s="106" t="s">
        <v>852</v>
      </c>
    </row>
    <row r="35" spans="1:1">
      <c r="A35" s="106" t="s">
        <v>856</v>
      </c>
    </row>
    <row r="36" spans="1:1">
      <c r="A36" s="106" t="s">
        <v>837</v>
      </c>
    </row>
    <row r="37" spans="1:1">
      <c r="A37" s="106" t="s">
        <v>861</v>
      </c>
    </row>
    <row r="38" spans="1:1">
      <c r="A38" s="106" t="s">
        <v>848</v>
      </c>
    </row>
    <row r="39" spans="1:1">
      <c r="A39" s="106" t="s">
        <v>854</v>
      </c>
    </row>
    <row r="40" spans="1:1">
      <c r="A40" s="106" t="s">
        <v>857</v>
      </c>
    </row>
    <row r="41" spans="1:1">
      <c r="A41" s="106" t="s">
        <v>858</v>
      </c>
    </row>
    <row r="42" spans="1:1">
      <c r="A42" s="106" t="s">
        <v>859</v>
      </c>
    </row>
    <row r="43" spans="1:1">
      <c r="A43" s="106" t="s">
        <v>860</v>
      </c>
    </row>
    <row r="45" spans="1:1">
      <c r="A45" t="s">
        <v>853</v>
      </c>
    </row>
    <row r="46" spans="1:1">
      <c r="A46" t="s">
        <v>841</v>
      </c>
    </row>
    <row r="47" spans="1:1">
      <c r="A47" t="s">
        <v>843</v>
      </c>
    </row>
    <row r="48" spans="1:1">
      <c r="A48" t="s">
        <v>840</v>
      </c>
    </row>
    <row r="49" spans="1:1">
      <c r="A49" t="s">
        <v>903</v>
      </c>
    </row>
    <row r="50" spans="1:1">
      <c r="A50" t="s">
        <v>838</v>
      </c>
    </row>
    <row r="51" spans="1:1">
      <c r="A51" t="s">
        <v>847</v>
      </c>
    </row>
    <row r="52" spans="1:1">
      <c r="A52" t="s">
        <v>835</v>
      </c>
    </row>
    <row r="53" spans="1:1">
      <c r="A53" t="s">
        <v>839</v>
      </c>
    </row>
    <row r="54" spans="1:1">
      <c r="A54" t="s">
        <v>836</v>
      </c>
    </row>
  </sheetData>
  <autoFilter ref="A20:K28" xr:uid="{00000000-0009-0000-0000-000000000000}"/>
  <mergeCells count="4">
    <mergeCell ref="B11:K11"/>
    <mergeCell ref="B12:K13"/>
    <mergeCell ref="B14:K14"/>
    <mergeCell ref="F3:H3"/>
  </mergeCells>
  <phoneticPr fontId="3"/>
  <conditionalFormatting sqref="E3">
    <cfRule type="expression" dxfId="10" priority="1">
      <formula>E3=""</formula>
    </cfRule>
  </conditionalFormatting>
  <conditionalFormatting sqref="H5:J5">
    <cfRule type="expression" dxfId="9" priority="2">
      <formula>H5=""</formula>
    </cfRule>
  </conditionalFormatting>
  <conditionalFormatting sqref="H7:J7">
    <cfRule type="expression" dxfId="8" priority="8">
      <formula>H7=""</formula>
    </cfRule>
  </conditionalFormatting>
  <conditionalFormatting sqref="H9:J9">
    <cfRule type="expression" dxfId="7" priority="5">
      <formula>H9=""</formula>
    </cfRule>
  </conditionalFormatting>
  <conditionalFormatting sqref="J3">
    <cfRule type="expression" dxfId="6" priority="11">
      <formula>J3=""</formula>
    </cfRule>
  </conditionalFormatting>
  <dataValidations count="3">
    <dataValidation imeMode="halfAlpha" allowBlank="1" showInputMessage="1" showErrorMessage="1" sqref="J5:J10 H5:H10" xr:uid="{00000000-0002-0000-0000-000000000000}"/>
    <dataValidation type="whole" imeMode="halfAlpha" allowBlank="1" showInputMessage="1" showErrorMessage="1" sqref="D21:D28" xr:uid="{00000000-0002-0000-0000-000001000000}">
      <formula1>1</formula1>
      <formula2>3</formula2>
    </dataValidation>
    <dataValidation type="whole" imeMode="halfAlpha" allowBlank="1" showInputMessage="1" showErrorMessage="1" sqref="F21:F28" xr:uid="{00000000-0002-0000-0000-000002000000}">
      <formula1>1</formula1>
      <formula2>6</formula2>
    </dataValidation>
  </dataValidations>
  <pageMargins left="0.70866141732283472" right="0.70866141732283472" top="0.74803149606299213" bottom="0.74803149606299213" header="0.31496062992125984" footer="0.31496062992125984"/>
  <pageSetup paperSize="12" scale="9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60"/>
  <sheetViews>
    <sheetView showGridLines="0" tabSelected="1" workbookViewId="0">
      <selection activeCell="H18" sqref="H18"/>
    </sheetView>
  </sheetViews>
  <sheetFormatPr defaultRowHeight="13.5"/>
  <cols>
    <col min="1" max="1" width="5" customWidth="1"/>
    <col min="2" max="2" width="5.125" customWidth="1"/>
    <col min="3" max="3" width="14.375" customWidth="1"/>
    <col min="4" max="4" width="3.625" customWidth="1"/>
    <col min="5" max="5" width="5.5" bestFit="1" customWidth="1"/>
    <col min="6" max="6" width="4.125" customWidth="1"/>
    <col min="7" max="7" width="16.25" customWidth="1"/>
    <col min="8" max="8" width="21.625" customWidth="1"/>
    <col min="9" max="9" width="34.75" customWidth="1"/>
    <col min="10" max="10" width="30.75" customWidth="1"/>
    <col min="14" max="14" width="22.125" customWidth="1"/>
    <col min="15" max="24" width="10.25" bestFit="1" customWidth="1"/>
  </cols>
  <sheetData>
    <row r="1" spans="2:28" ht="19.5">
      <c r="B1" s="107" t="s">
        <v>976</v>
      </c>
      <c r="J1" t="s">
        <v>26</v>
      </c>
      <c r="M1" s="109" t="s">
        <v>949</v>
      </c>
    </row>
    <row r="2" spans="2:28">
      <c r="B2" s="3" t="s">
        <v>807</v>
      </c>
      <c r="C2" s="3"/>
      <c r="D2" s="3"/>
      <c r="E2" s="3"/>
      <c r="F2" s="3"/>
      <c r="G2" s="3"/>
      <c r="H2" s="3"/>
      <c r="I2" s="3"/>
      <c r="J2" s="3"/>
      <c r="N2" t="s">
        <v>787</v>
      </c>
      <c r="P2" t="s">
        <v>789</v>
      </c>
      <c r="V2" t="s">
        <v>790</v>
      </c>
    </row>
    <row r="3" spans="2:28">
      <c r="B3" s="5"/>
      <c r="C3" s="7"/>
      <c r="D3" s="16" t="s">
        <v>0</v>
      </c>
      <c r="E3" s="1"/>
      <c r="F3" s="7" t="str">
        <f>IF(E3="","←ｺｰﾄﾞを入力",VLOOKUP(E3,コード!$D$2:$F$351,3,0))</f>
        <v>←ｺｰﾄﾞを入力</v>
      </c>
      <c r="G3" s="7"/>
      <c r="H3" s="8"/>
      <c r="I3" s="9" t="s">
        <v>6</v>
      </c>
      <c r="J3" s="4"/>
      <c r="K3" s="13"/>
      <c r="N3" t="s">
        <v>788</v>
      </c>
      <c r="O3" t="s">
        <v>805</v>
      </c>
      <c r="P3" t="s">
        <v>21</v>
      </c>
      <c r="Q3" t="s">
        <v>19</v>
      </c>
      <c r="R3" t="s">
        <v>20</v>
      </c>
      <c r="S3" t="s">
        <v>18</v>
      </c>
      <c r="T3" t="s">
        <v>22</v>
      </c>
      <c r="U3" t="s">
        <v>20</v>
      </c>
      <c r="V3" t="s">
        <v>32</v>
      </c>
      <c r="W3" t="s">
        <v>22</v>
      </c>
      <c r="X3" t="s">
        <v>20</v>
      </c>
    </row>
    <row r="4" spans="2:28">
      <c r="B4" s="18"/>
      <c r="C4" s="10"/>
      <c r="D4" s="10"/>
      <c r="E4" s="10"/>
      <c r="F4" s="10"/>
      <c r="G4" s="8"/>
      <c r="H4" s="18" t="s">
        <v>9</v>
      </c>
      <c r="I4" s="18" t="s">
        <v>10</v>
      </c>
      <c r="J4" s="9" t="s">
        <v>11</v>
      </c>
      <c r="K4" s="1"/>
      <c r="M4" t="s">
        <v>0</v>
      </c>
      <c r="N4" t="str">
        <f>F3</f>
        <v>←ｺｰﾄﾞを入力</v>
      </c>
      <c r="O4" s="15">
        <f>E3</f>
        <v>0</v>
      </c>
      <c r="P4" s="15">
        <f>O7</f>
        <v>0</v>
      </c>
      <c r="Q4" s="15">
        <f>P7</f>
        <v>0</v>
      </c>
      <c r="R4" s="15">
        <f>Q7</f>
        <v>0</v>
      </c>
      <c r="S4" s="15">
        <f>O9</f>
        <v>0</v>
      </c>
      <c r="T4" s="15">
        <f>P9</f>
        <v>0</v>
      </c>
      <c r="U4" s="15">
        <f>Q9</f>
        <v>0</v>
      </c>
      <c r="V4" s="15">
        <f>O11</f>
        <v>0</v>
      </c>
      <c r="W4" s="15">
        <f>P11</f>
        <v>0</v>
      </c>
      <c r="X4" s="15">
        <f>Q11</f>
        <v>0</v>
      </c>
      <c r="Y4" s="14" t="s">
        <v>806</v>
      </c>
      <c r="Z4" s="14"/>
      <c r="AA4" s="14"/>
      <c r="AB4" s="14"/>
    </row>
    <row r="5" spans="2:28">
      <c r="B5" s="86"/>
      <c r="C5" s="17" t="s">
        <v>8</v>
      </c>
      <c r="D5" s="7" t="s">
        <v>23</v>
      </c>
      <c r="E5" s="7"/>
      <c r="F5" s="7"/>
      <c r="G5" s="8"/>
      <c r="H5" s="5"/>
      <c r="I5" s="2"/>
      <c r="J5" s="2"/>
      <c r="K5" s="1" t="s">
        <v>7</v>
      </c>
      <c r="M5" t="s">
        <v>829</v>
      </c>
      <c r="N5" t="str">
        <f>IF(J3&lt;&gt;0,J3,"！担当者名を入力！")</f>
        <v>！担当者名を入力！</v>
      </c>
      <c r="Y5" s="14" t="s">
        <v>16</v>
      </c>
    </row>
    <row r="6" spans="2:28">
      <c r="B6" s="87"/>
      <c r="C6" s="90" t="s">
        <v>28</v>
      </c>
      <c r="D6" s="7" t="s">
        <v>786</v>
      </c>
      <c r="E6" s="7"/>
      <c r="F6" s="7"/>
      <c r="G6" s="8"/>
      <c r="H6" s="19">
        <f>COUNTIFS($D$21:$D$260,1,$F$21:$F$260,1)+COUNTIFS($D$21:$D$260,1,$F$21:$F$260,2)</f>
        <v>0</v>
      </c>
      <c r="I6" s="5">
        <f>COUNTIFS($D$21:$D$260,1,$F$21:$F$260,3)+COUNTIFS($D$21:$D$260,1,$F$21:$F$260,4)</f>
        <v>0</v>
      </c>
      <c r="J6" s="1">
        <f>COUNTIFS($D$21:$D$260,1,$F$21:$F$260,5)+COUNTIFS($D$21:$D$260,1,$F$21:$F$260,6)</f>
        <v>0</v>
      </c>
      <c r="K6" s="1"/>
      <c r="M6" s="1"/>
      <c r="N6" s="1"/>
      <c r="O6" s="1" t="s">
        <v>12</v>
      </c>
      <c r="P6" s="1" t="s">
        <v>13</v>
      </c>
      <c r="Q6" s="1" t="s">
        <v>14</v>
      </c>
    </row>
    <row r="7" spans="2:28">
      <c r="B7" s="86"/>
      <c r="C7" s="17" t="s">
        <v>17</v>
      </c>
      <c r="D7" s="7" t="s">
        <v>23</v>
      </c>
      <c r="E7" s="7"/>
      <c r="F7" s="7"/>
      <c r="G7" s="8"/>
      <c r="H7" s="5"/>
      <c r="I7" s="2"/>
      <c r="J7" s="2"/>
      <c r="K7" s="1" t="s">
        <v>7</v>
      </c>
      <c r="M7" s="88" t="s">
        <v>8</v>
      </c>
      <c r="N7" s="1" t="s">
        <v>24</v>
      </c>
      <c r="O7" s="12">
        <f t="shared" ref="O7:Q12" si="0">H5</f>
        <v>0</v>
      </c>
      <c r="P7" s="1">
        <f t="shared" si="0"/>
        <v>0</v>
      </c>
      <c r="Q7" s="1">
        <f t="shared" si="0"/>
        <v>0</v>
      </c>
    </row>
    <row r="8" spans="2:28">
      <c r="B8" s="87"/>
      <c r="C8" s="90" t="s">
        <v>28</v>
      </c>
      <c r="D8" s="7" t="s">
        <v>786</v>
      </c>
      <c r="E8" s="7"/>
      <c r="F8" s="7"/>
      <c r="G8" s="8"/>
      <c r="H8" s="19">
        <f>COUNTIFS($D$21:$D$260,2,$F$21:$F$260,1)+COUNTIFS($D$21:$D$260,2,$F$21:$F$260,2)</f>
        <v>0</v>
      </c>
      <c r="I8" s="5">
        <f>COUNTIFS($D$21:$D$260,2,$F$21:$F$260,3)+COUNTIFS($D$21:$D$260,2,$F$21:$F$260,4)</f>
        <v>0</v>
      </c>
      <c r="J8" s="1">
        <f>COUNTIFS($D$21:$D$260,2,$F$21:$F$260,5)+COUNTIFS($D$21:$D$260,2,$F$21:$F$260,6)</f>
        <v>0</v>
      </c>
      <c r="K8" s="1" t="s">
        <v>7</v>
      </c>
      <c r="M8" s="89" t="s">
        <v>28</v>
      </c>
      <c r="N8" s="1" t="s">
        <v>25</v>
      </c>
      <c r="O8" s="2">
        <f t="shared" si="0"/>
        <v>0</v>
      </c>
      <c r="P8" s="12">
        <f t="shared" si="0"/>
        <v>0</v>
      </c>
      <c r="Q8" s="12">
        <f t="shared" si="0"/>
        <v>0</v>
      </c>
    </row>
    <row r="9" spans="2:28">
      <c r="B9" s="86"/>
      <c r="C9" s="17" t="s">
        <v>793</v>
      </c>
      <c r="D9" s="7" t="s">
        <v>23</v>
      </c>
      <c r="E9" s="7"/>
      <c r="F9" s="7"/>
      <c r="G9" s="8"/>
      <c r="H9" s="5"/>
      <c r="I9" s="2"/>
      <c r="J9" s="2"/>
      <c r="K9" s="1" t="s">
        <v>7</v>
      </c>
      <c r="M9" s="88" t="s">
        <v>17</v>
      </c>
      <c r="N9" s="1" t="s">
        <v>24</v>
      </c>
      <c r="O9" s="12">
        <f t="shared" si="0"/>
        <v>0</v>
      </c>
      <c r="P9" s="1">
        <f t="shared" si="0"/>
        <v>0</v>
      </c>
      <c r="Q9" s="1">
        <f t="shared" si="0"/>
        <v>0</v>
      </c>
    </row>
    <row r="10" spans="2:28">
      <c r="B10" s="87"/>
      <c r="C10" s="90" t="s">
        <v>29</v>
      </c>
      <c r="D10" s="7" t="s">
        <v>786</v>
      </c>
      <c r="E10" s="7"/>
      <c r="F10" s="7"/>
      <c r="G10" s="8"/>
      <c r="H10" s="19">
        <f>COUNTIFS($D$21:$D$260,3,$F$21:$F$260,1)+COUNTIFS($D$21:$D$260,3,$F$21:$F$260,2)</f>
        <v>0</v>
      </c>
      <c r="I10" s="5">
        <f>COUNTIFS($D$21:$D$260,3,$F$21:$F$260,3)+COUNTIFS($D$21:$D$260,3,$F$21:$F$260,4)</f>
        <v>0</v>
      </c>
      <c r="J10" s="1">
        <f>COUNTIFS($D$21:$D$260,3,$F$21:$F$260,5)+COUNTIFS($D$21:$D$260,3,$F$21:$F$260,6)</f>
        <v>0</v>
      </c>
      <c r="K10" s="1" t="s">
        <v>7</v>
      </c>
      <c r="M10" s="89" t="s">
        <v>28</v>
      </c>
      <c r="N10" s="1" t="s">
        <v>25</v>
      </c>
      <c r="O10" s="2">
        <f t="shared" si="0"/>
        <v>0</v>
      </c>
      <c r="P10" s="12">
        <f t="shared" si="0"/>
        <v>0</v>
      </c>
      <c r="Q10" s="12">
        <f t="shared" si="0"/>
        <v>0</v>
      </c>
    </row>
    <row r="11" spans="2:28" ht="13.15" customHeight="1">
      <c r="B11" s="124" t="s">
        <v>31</v>
      </c>
      <c r="C11" s="124"/>
      <c r="D11" s="124"/>
      <c r="E11" s="124"/>
      <c r="F11" s="124"/>
      <c r="G11" s="124"/>
      <c r="H11" s="124"/>
      <c r="I11" s="124"/>
      <c r="J11" s="124"/>
      <c r="K11" s="124"/>
      <c r="M11" s="88" t="s">
        <v>793</v>
      </c>
      <c r="N11" s="1" t="s">
        <v>24</v>
      </c>
      <c r="O11" s="1">
        <f t="shared" si="0"/>
        <v>0</v>
      </c>
      <c r="P11" s="1">
        <f t="shared" si="0"/>
        <v>0</v>
      </c>
      <c r="Q11" s="1">
        <f t="shared" si="0"/>
        <v>0</v>
      </c>
    </row>
    <row r="12" spans="2:28" ht="13.15" customHeight="1">
      <c r="B12" s="125" t="s">
        <v>27</v>
      </c>
      <c r="C12" s="125"/>
      <c r="D12" s="125"/>
      <c r="E12" s="125"/>
      <c r="F12" s="125"/>
      <c r="G12" s="125"/>
      <c r="H12" s="125"/>
      <c r="I12" s="125"/>
      <c r="J12" s="125"/>
      <c r="K12" s="125"/>
      <c r="M12" s="89" t="s">
        <v>29</v>
      </c>
      <c r="N12" s="1" t="s">
        <v>25</v>
      </c>
      <c r="O12" s="2">
        <f t="shared" si="0"/>
        <v>0</v>
      </c>
      <c r="P12" s="12">
        <f t="shared" si="0"/>
        <v>0</v>
      </c>
      <c r="Q12" s="12">
        <f t="shared" si="0"/>
        <v>0</v>
      </c>
    </row>
    <row r="13" spans="2:28" ht="13.15" customHeight="1"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M13" t="s">
        <v>15</v>
      </c>
    </row>
    <row r="14" spans="2:28">
      <c r="B14" s="126" t="s">
        <v>809</v>
      </c>
      <c r="C14" s="126"/>
      <c r="D14" s="126"/>
      <c r="E14" s="126"/>
      <c r="F14" s="126"/>
      <c r="G14" s="126"/>
      <c r="H14" s="126"/>
      <c r="I14" s="126"/>
      <c r="J14" s="126"/>
      <c r="K14" s="126"/>
      <c r="M14" t="s">
        <v>21</v>
      </c>
      <c r="N14" t="s">
        <v>816</v>
      </c>
      <c r="O14" t="s">
        <v>862</v>
      </c>
      <c r="P14" t="s">
        <v>32</v>
      </c>
      <c r="Q14" t="s">
        <v>863</v>
      </c>
      <c r="R14" t="s">
        <v>864</v>
      </c>
    </row>
    <row r="15" spans="2:28" ht="13.15" customHeight="1">
      <c r="B15" s="91"/>
      <c r="C15" s="91"/>
      <c r="D15" s="91"/>
      <c r="E15" s="91"/>
      <c r="F15" s="91"/>
      <c r="G15" s="91"/>
      <c r="H15" s="91"/>
      <c r="I15" s="91"/>
      <c r="J15" s="91"/>
      <c r="K15" s="91"/>
      <c r="M15" s="122" t="s">
        <v>963</v>
      </c>
      <c r="N15" s="123" t="s">
        <v>967</v>
      </c>
      <c r="O15" s="123" t="s">
        <v>971</v>
      </c>
      <c r="P15" s="122" t="s">
        <v>950</v>
      </c>
      <c r="Q15" s="123" t="s">
        <v>954</v>
      </c>
      <c r="R15" s="123" t="s">
        <v>958</v>
      </c>
    </row>
    <row r="16" spans="2:28">
      <c r="B16" s="92"/>
      <c r="C16" s="92"/>
      <c r="D16" s="92"/>
      <c r="E16" s="92"/>
      <c r="F16" s="92"/>
      <c r="G16" s="92"/>
      <c r="H16" s="92"/>
      <c r="I16" s="92"/>
      <c r="J16" s="92" t="s">
        <v>815</v>
      </c>
      <c r="K16" s="92"/>
      <c r="M16" s="122" t="s">
        <v>964</v>
      </c>
      <c r="N16" s="123" t="s">
        <v>968</v>
      </c>
      <c r="O16" s="123" t="s">
        <v>972</v>
      </c>
      <c r="P16" s="122" t="s">
        <v>951</v>
      </c>
      <c r="Q16" s="123" t="s">
        <v>955</v>
      </c>
      <c r="R16" s="123" t="s">
        <v>959</v>
      </c>
    </row>
    <row r="17" spans="1:18">
      <c r="A17" s="4" t="s">
        <v>30</v>
      </c>
      <c r="B17" s="96" t="s">
        <v>1</v>
      </c>
      <c r="C17" s="96" t="s">
        <v>0</v>
      </c>
      <c r="D17" s="4" t="s">
        <v>784</v>
      </c>
      <c r="E17" s="4" t="s">
        <v>785</v>
      </c>
      <c r="F17" s="4" t="s">
        <v>2</v>
      </c>
      <c r="G17" s="4" t="s">
        <v>3</v>
      </c>
      <c r="H17" s="4" t="s">
        <v>4</v>
      </c>
      <c r="I17" s="85" t="s">
        <v>792</v>
      </c>
      <c r="J17" s="4" t="s">
        <v>842</v>
      </c>
      <c r="K17" s="4" t="s">
        <v>844</v>
      </c>
      <c r="M17" s="123" t="s">
        <v>965</v>
      </c>
      <c r="N17" s="123" t="s">
        <v>969</v>
      </c>
      <c r="O17" s="123" t="s">
        <v>973</v>
      </c>
      <c r="P17" s="123" t="s">
        <v>952</v>
      </c>
      <c r="Q17" s="123" t="s">
        <v>956</v>
      </c>
      <c r="R17" s="123" t="s">
        <v>960</v>
      </c>
    </row>
    <row r="18" spans="1:18">
      <c r="A18" s="4" t="s">
        <v>5</v>
      </c>
      <c r="B18" s="97" t="s">
        <v>804</v>
      </c>
      <c r="C18" s="98"/>
      <c r="D18" s="1">
        <v>1</v>
      </c>
      <c r="E18" s="1">
        <v>1000</v>
      </c>
      <c r="F18" s="2">
        <v>1</v>
      </c>
      <c r="G18" s="4" t="s">
        <v>796</v>
      </c>
      <c r="H18" s="4" t="s">
        <v>794</v>
      </c>
      <c r="I18" s="85" t="s">
        <v>791</v>
      </c>
      <c r="J18" s="4" t="s">
        <v>795</v>
      </c>
      <c r="K18" s="4" t="s">
        <v>831</v>
      </c>
      <c r="M18" s="123" t="s">
        <v>966</v>
      </c>
      <c r="N18" s="123" t="s">
        <v>970</v>
      </c>
      <c r="O18" s="123" t="s">
        <v>974</v>
      </c>
      <c r="P18" s="123" t="s">
        <v>953</v>
      </c>
      <c r="Q18" s="123" t="s">
        <v>957</v>
      </c>
      <c r="R18" s="123" t="s">
        <v>961</v>
      </c>
    </row>
    <row r="19" spans="1:18">
      <c r="A19" s="1" t="s">
        <v>5</v>
      </c>
      <c r="B19" s="99" t="s">
        <v>808</v>
      </c>
      <c r="C19" s="100"/>
      <c r="D19" s="1">
        <v>3</v>
      </c>
      <c r="E19" s="1">
        <v>2700</v>
      </c>
      <c r="F19" s="2">
        <v>6</v>
      </c>
      <c r="G19" s="1" t="s">
        <v>902</v>
      </c>
      <c r="H19" s="1" t="s">
        <v>798</v>
      </c>
      <c r="I19" s="5" t="s">
        <v>799</v>
      </c>
      <c r="J19" s="1" t="s">
        <v>801</v>
      </c>
      <c r="K19" s="1" t="s">
        <v>832</v>
      </c>
      <c r="M19" t="s">
        <v>833</v>
      </c>
    </row>
    <row r="20" spans="1:18">
      <c r="A20" s="4" t="s">
        <v>30</v>
      </c>
      <c r="B20" s="96" t="s">
        <v>1</v>
      </c>
      <c r="C20" s="96" t="s">
        <v>0</v>
      </c>
      <c r="D20" s="4" t="s">
        <v>784</v>
      </c>
      <c r="E20" s="4" t="s">
        <v>785</v>
      </c>
      <c r="F20" s="4" t="s">
        <v>2</v>
      </c>
      <c r="G20" s="4" t="s">
        <v>3</v>
      </c>
      <c r="H20" s="4" t="s">
        <v>4</v>
      </c>
      <c r="I20" s="85" t="s">
        <v>792</v>
      </c>
      <c r="J20" s="4" t="s">
        <v>842</v>
      </c>
      <c r="K20" s="4" t="s">
        <v>844</v>
      </c>
      <c r="M20" t="s">
        <v>828</v>
      </c>
    </row>
    <row r="21" spans="1:18">
      <c r="A21" s="1">
        <v>1</v>
      </c>
      <c r="B21" s="101" t="str">
        <f>IF(D21&lt;&gt;"",CHOOSE(D21,"課題","自由","ﾃｰﾏ"),"")</f>
        <v/>
      </c>
      <c r="C21" s="102" t="str">
        <f>IF(E21="","",VLOOKUP(E21,コード!$D$2:$F$351,3,0))</f>
        <v/>
      </c>
      <c r="D21" s="1"/>
      <c r="E21" s="1"/>
      <c r="F21" s="1"/>
      <c r="G21" s="1"/>
      <c r="H21" s="1"/>
      <c r="I21" s="5"/>
      <c r="J21" s="1"/>
      <c r="K21" s="1"/>
      <c r="L21" t="s">
        <v>818</v>
      </c>
    </row>
    <row r="22" spans="1:18">
      <c r="A22" s="1">
        <v>2</v>
      </c>
      <c r="B22" s="101" t="str">
        <f t="shared" ref="B22:B85" si="1">IF(D22&lt;&gt;"",CHOOSE(D22,"課題","自由","ﾃｰﾏ"),"")</f>
        <v/>
      </c>
      <c r="C22" s="103" t="str">
        <f>IF(E22="","",VLOOKUP(E22,コード!$D$2:$F$351,3,0))</f>
        <v/>
      </c>
      <c r="D22" s="1"/>
      <c r="E22" s="1"/>
      <c r="F22" s="1"/>
      <c r="G22" s="1"/>
      <c r="H22" s="1"/>
      <c r="I22" s="5"/>
      <c r="J22" s="1"/>
      <c r="K22" s="1"/>
      <c r="L22" s="13" t="s">
        <v>811</v>
      </c>
    </row>
    <row r="23" spans="1:18">
      <c r="A23" s="1">
        <v>3</v>
      </c>
      <c r="B23" s="101" t="str">
        <f t="shared" si="1"/>
        <v/>
      </c>
      <c r="C23" s="102" t="str">
        <f>IF(E23="","",VLOOKUP(E23,コード!$D$2:$F$351,3,0))</f>
        <v/>
      </c>
      <c r="D23" s="1"/>
      <c r="E23" s="1"/>
      <c r="F23" s="1"/>
      <c r="G23" s="1"/>
      <c r="H23" s="1"/>
      <c r="I23" s="5"/>
      <c r="J23" s="1"/>
      <c r="K23" s="1"/>
      <c r="L23" s="11" t="s">
        <v>813</v>
      </c>
    </row>
    <row r="24" spans="1:18">
      <c r="A24" s="1">
        <v>4</v>
      </c>
      <c r="B24" s="101" t="str">
        <f t="shared" si="1"/>
        <v/>
      </c>
      <c r="C24" s="102" t="str">
        <f>IF(E24="","",VLOOKUP(E24,コード!$D$2:$F$351,3,0))</f>
        <v/>
      </c>
      <c r="D24" s="1"/>
      <c r="E24" s="1"/>
      <c r="F24" s="1"/>
      <c r="G24" s="1"/>
      <c r="H24" s="1"/>
      <c r="I24" s="5"/>
      <c r="J24" s="1"/>
      <c r="K24" s="1"/>
      <c r="L24" t="s">
        <v>814</v>
      </c>
    </row>
    <row r="25" spans="1:18">
      <c r="A25" s="1">
        <v>5</v>
      </c>
      <c r="B25" s="101" t="str">
        <f t="shared" si="1"/>
        <v/>
      </c>
      <c r="C25" s="102" t="str">
        <f>IF(E25="","",VLOOKUP(E25,コード!$D$2:$F$351,3,0))</f>
        <v/>
      </c>
      <c r="D25" s="1"/>
      <c r="E25" s="1"/>
      <c r="F25" s="1"/>
      <c r="G25" s="1"/>
      <c r="H25" s="1"/>
      <c r="I25" s="5"/>
      <c r="J25" s="1"/>
      <c r="K25" s="1"/>
      <c r="L25" s="13" t="s">
        <v>830</v>
      </c>
    </row>
    <row r="26" spans="1:18">
      <c r="A26" s="1">
        <v>6</v>
      </c>
      <c r="B26" s="101" t="str">
        <f t="shared" si="1"/>
        <v/>
      </c>
      <c r="C26" s="102" t="str">
        <f>IF(E26="","",VLOOKUP(E26,コード!$D$2:$F$351,3,0))</f>
        <v/>
      </c>
      <c r="D26" s="1"/>
      <c r="E26" s="1"/>
      <c r="F26" s="1"/>
      <c r="G26" s="1"/>
      <c r="H26" s="1"/>
      <c r="I26" s="5"/>
      <c r="J26" s="1"/>
      <c r="K26" s="1"/>
      <c r="L26" t="s">
        <v>810</v>
      </c>
    </row>
    <row r="27" spans="1:18">
      <c r="A27" s="1">
        <v>7</v>
      </c>
      <c r="B27" s="101" t="str">
        <f t="shared" si="1"/>
        <v/>
      </c>
      <c r="C27" s="102" t="str">
        <f>IF(E27="","",VLOOKUP(E27,コード!$D$2:$F$351,3,0))</f>
        <v/>
      </c>
      <c r="D27" s="1"/>
      <c r="E27" s="1"/>
      <c r="F27" s="1"/>
      <c r="G27" s="1"/>
      <c r="H27" s="1"/>
      <c r="I27" s="5"/>
      <c r="J27" s="1"/>
      <c r="K27" s="1"/>
      <c r="L27" t="s">
        <v>817</v>
      </c>
    </row>
    <row r="28" spans="1:18">
      <c r="A28" s="1">
        <v>8</v>
      </c>
      <c r="B28" s="101" t="str">
        <f t="shared" si="1"/>
        <v/>
      </c>
      <c r="C28" s="102" t="str">
        <f>IF(E28="","",VLOOKUP(E28,コード!$D$2:$F$351,3,0))</f>
        <v/>
      </c>
      <c r="D28" s="1"/>
      <c r="E28" s="1"/>
      <c r="F28" s="1"/>
      <c r="G28" s="1"/>
      <c r="H28" s="1"/>
      <c r="I28" s="5"/>
      <c r="J28" s="1"/>
      <c r="K28" s="1"/>
      <c r="L28" t="s">
        <v>812</v>
      </c>
    </row>
    <row r="29" spans="1:18">
      <c r="A29" s="1">
        <v>9</v>
      </c>
      <c r="B29" s="101" t="str">
        <f t="shared" si="1"/>
        <v/>
      </c>
      <c r="C29" s="102" t="str">
        <f>IF(E29="","",VLOOKUP(E29,コード!$D$2:$F$351,3,0))</f>
        <v/>
      </c>
      <c r="D29" s="1"/>
      <c r="E29" s="1"/>
      <c r="F29" s="1"/>
      <c r="G29" s="1"/>
      <c r="H29" s="1"/>
      <c r="I29" s="5"/>
      <c r="J29" s="1"/>
      <c r="K29" s="1"/>
      <c r="L29" t="s">
        <v>812</v>
      </c>
    </row>
    <row r="30" spans="1:18">
      <c r="A30" s="1">
        <v>10</v>
      </c>
      <c r="B30" s="101" t="str">
        <f t="shared" si="1"/>
        <v/>
      </c>
      <c r="C30" s="102" t="str">
        <f>IF(E30="","",VLOOKUP(E30,コード!$D$2:$F$351,3,0))</f>
        <v/>
      </c>
      <c r="D30" s="1"/>
      <c r="E30" s="1"/>
      <c r="F30" s="1"/>
      <c r="G30" s="1"/>
      <c r="H30" s="1"/>
      <c r="I30" s="5"/>
      <c r="J30" s="1"/>
      <c r="K30" s="1"/>
    </row>
    <row r="31" spans="1:18">
      <c r="A31" s="1">
        <v>11</v>
      </c>
      <c r="B31" s="101" t="str">
        <f t="shared" si="1"/>
        <v/>
      </c>
      <c r="C31" s="102" t="str">
        <f>IF(E31="","",VLOOKUP(E31,コード!$D$2:$F$351,3,0))</f>
        <v/>
      </c>
      <c r="D31" s="1"/>
      <c r="E31" s="1"/>
      <c r="F31" s="1"/>
      <c r="G31" s="1"/>
      <c r="H31" s="1"/>
      <c r="I31" s="5"/>
      <c r="J31" s="1"/>
      <c r="K31" s="1"/>
    </row>
    <row r="32" spans="1:18">
      <c r="A32" s="1">
        <v>12</v>
      </c>
      <c r="B32" s="101" t="str">
        <f t="shared" si="1"/>
        <v/>
      </c>
      <c r="C32" s="102" t="str">
        <f>IF(E32="","",VLOOKUP(E32,コード!$D$2:$F$351,3,0))</f>
        <v/>
      </c>
      <c r="D32" s="1"/>
      <c r="E32" s="1"/>
      <c r="F32" s="1"/>
      <c r="G32" s="1"/>
      <c r="H32" s="1"/>
      <c r="I32" s="5"/>
      <c r="J32" s="1"/>
      <c r="K32" s="1"/>
    </row>
    <row r="33" spans="1:11">
      <c r="A33" s="1">
        <v>13</v>
      </c>
      <c r="B33" s="101" t="str">
        <f t="shared" si="1"/>
        <v/>
      </c>
      <c r="C33" s="102" t="str">
        <f>IF(E33="","",VLOOKUP(E33,コード!$D$2:$F$351,3,0))</f>
        <v/>
      </c>
      <c r="D33" s="1"/>
      <c r="E33" s="1"/>
      <c r="F33" s="1"/>
      <c r="G33" s="1"/>
      <c r="H33" s="1"/>
      <c r="I33" s="5"/>
      <c r="J33" s="1"/>
      <c r="K33" s="1"/>
    </row>
    <row r="34" spans="1:11">
      <c r="A34" s="1">
        <v>14</v>
      </c>
      <c r="B34" s="101" t="str">
        <f t="shared" si="1"/>
        <v/>
      </c>
      <c r="C34" s="102" t="str">
        <f>IF(E34="","",VLOOKUP(E34,コード!$D$2:$F$351,3,0))</f>
        <v/>
      </c>
      <c r="D34" s="1"/>
      <c r="E34" s="1"/>
      <c r="F34" s="1"/>
      <c r="G34" s="1"/>
      <c r="H34" s="1"/>
      <c r="I34" s="5"/>
      <c r="J34" s="1"/>
      <c r="K34" s="1"/>
    </row>
    <row r="35" spans="1:11">
      <c r="A35" s="1">
        <v>15</v>
      </c>
      <c r="B35" s="101" t="str">
        <f t="shared" si="1"/>
        <v/>
      </c>
      <c r="C35" s="102" t="str">
        <f>IF(E35="","",VLOOKUP(E35,コード!$D$2:$F$351,3,0))</f>
        <v/>
      </c>
      <c r="D35" s="1"/>
      <c r="E35" s="1"/>
      <c r="F35" s="1"/>
      <c r="G35" s="1"/>
      <c r="H35" s="1"/>
      <c r="I35" s="5"/>
      <c r="J35" s="1"/>
      <c r="K35" s="1"/>
    </row>
    <row r="36" spans="1:11">
      <c r="A36" s="1">
        <v>16</v>
      </c>
      <c r="B36" s="101" t="str">
        <f t="shared" si="1"/>
        <v/>
      </c>
      <c r="C36" s="102" t="str">
        <f>IF(E36="","",VLOOKUP(E36,コード!$D$2:$F$351,3,0))</f>
        <v/>
      </c>
      <c r="D36" s="1"/>
      <c r="E36" s="1"/>
      <c r="F36" s="1"/>
      <c r="G36" s="1"/>
      <c r="H36" s="1"/>
      <c r="I36" s="5"/>
      <c r="J36" s="1"/>
      <c r="K36" s="1"/>
    </row>
    <row r="37" spans="1:11">
      <c r="A37" s="1">
        <v>17</v>
      </c>
      <c r="B37" s="101" t="str">
        <f t="shared" si="1"/>
        <v/>
      </c>
      <c r="C37" s="102" t="str">
        <f>IF(E37="","",VLOOKUP(E37,コード!$D$2:$F$351,3,0))</f>
        <v/>
      </c>
      <c r="D37" s="1"/>
      <c r="E37" s="1"/>
      <c r="F37" s="1"/>
      <c r="G37" s="1"/>
      <c r="H37" s="1"/>
      <c r="I37" s="5"/>
      <c r="J37" s="1"/>
      <c r="K37" s="1"/>
    </row>
    <row r="38" spans="1:11">
      <c r="A38" s="1">
        <v>18</v>
      </c>
      <c r="B38" s="101" t="str">
        <f t="shared" si="1"/>
        <v/>
      </c>
      <c r="C38" s="102" t="str">
        <f>IF(E38="","",VLOOKUP(E38,コード!$D$2:$F$351,3,0))</f>
        <v/>
      </c>
      <c r="D38" s="1"/>
      <c r="E38" s="1"/>
      <c r="F38" s="1"/>
      <c r="G38" s="1"/>
      <c r="H38" s="1"/>
      <c r="I38" s="5"/>
      <c r="J38" s="1"/>
      <c r="K38" s="1"/>
    </row>
    <row r="39" spans="1:11">
      <c r="A39" s="1">
        <v>19</v>
      </c>
      <c r="B39" s="101" t="str">
        <f t="shared" si="1"/>
        <v/>
      </c>
      <c r="C39" s="102" t="str">
        <f>IF(E39="","",VLOOKUP(E39,コード!$D$2:$F$351,3,0))</f>
        <v/>
      </c>
      <c r="D39" s="1"/>
      <c r="E39" s="1"/>
      <c r="F39" s="1"/>
      <c r="G39" s="1"/>
      <c r="H39" s="1"/>
      <c r="I39" s="5"/>
      <c r="J39" s="1"/>
      <c r="K39" s="1"/>
    </row>
    <row r="40" spans="1:11">
      <c r="A40" s="1">
        <v>20</v>
      </c>
      <c r="B40" s="101" t="str">
        <f t="shared" si="1"/>
        <v/>
      </c>
      <c r="C40" s="102" t="str">
        <f>IF(E40="","",VLOOKUP(E40,コード!$D$2:$F$351,3,0))</f>
        <v/>
      </c>
      <c r="D40" s="1"/>
      <c r="E40" s="1"/>
      <c r="F40" s="1"/>
      <c r="G40" s="1"/>
      <c r="H40" s="1"/>
      <c r="I40" s="5"/>
      <c r="J40" s="1"/>
      <c r="K40" s="1"/>
    </row>
    <row r="41" spans="1:11">
      <c r="A41" s="1">
        <v>21</v>
      </c>
      <c r="B41" s="101" t="str">
        <f t="shared" si="1"/>
        <v/>
      </c>
      <c r="C41" s="102" t="str">
        <f>IF(E41="","",VLOOKUP(E41,コード!$D$2:$F$351,3,0))</f>
        <v/>
      </c>
      <c r="D41" s="1"/>
      <c r="E41" s="1"/>
      <c r="F41" s="1"/>
      <c r="G41" s="1"/>
      <c r="H41" s="1"/>
      <c r="I41" s="5"/>
      <c r="J41" s="1"/>
      <c r="K41" s="1"/>
    </row>
    <row r="42" spans="1:11">
      <c r="A42" s="1">
        <v>22</v>
      </c>
      <c r="B42" s="101" t="str">
        <f t="shared" si="1"/>
        <v/>
      </c>
      <c r="C42" s="102" t="str">
        <f>IF(E42="","",VLOOKUP(E42,コード!$D$2:$F$351,3,0))</f>
        <v/>
      </c>
      <c r="D42" s="1"/>
      <c r="E42" s="1"/>
      <c r="F42" s="1"/>
      <c r="G42" s="1"/>
      <c r="H42" s="1"/>
      <c r="I42" s="5"/>
      <c r="J42" s="1"/>
      <c r="K42" s="1"/>
    </row>
    <row r="43" spans="1:11">
      <c r="A43" s="1">
        <v>23</v>
      </c>
      <c r="B43" s="101" t="str">
        <f t="shared" si="1"/>
        <v/>
      </c>
      <c r="C43" s="102" t="str">
        <f>IF(E43="","",VLOOKUP(E43,コード!$D$2:$F$351,3,0))</f>
        <v/>
      </c>
      <c r="D43" s="1"/>
      <c r="E43" s="1"/>
      <c r="F43" s="1"/>
      <c r="G43" s="1"/>
      <c r="H43" s="1"/>
      <c r="I43" s="5"/>
      <c r="J43" s="1"/>
      <c r="K43" s="1"/>
    </row>
    <row r="44" spans="1:11">
      <c r="A44" s="1">
        <v>24</v>
      </c>
      <c r="B44" s="101" t="str">
        <f t="shared" si="1"/>
        <v/>
      </c>
      <c r="C44" s="102" t="str">
        <f>IF(E44="","",VLOOKUP(E44,コード!$D$2:$F$351,3,0))</f>
        <v/>
      </c>
      <c r="D44" s="1"/>
      <c r="E44" s="1"/>
      <c r="F44" s="1"/>
      <c r="G44" s="1"/>
      <c r="H44" s="1"/>
      <c r="I44" s="5"/>
      <c r="J44" s="1"/>
      <c r="K44" s="1"/>
    </row>
    <row r="45" spans="1:11">
      <c r="A45" s="1">
        <v>25</v>
      </c>
      <c r="B45" s="101" t="str">
        <f t="shared" si="1"/>
        <v/>
      </c>
      <c r="C45" s="102" t="str">
        <f>IF(E45="","",VLOOKUP(E45,コード!$D$2:$F$351,3,0))</f>
        <v/>
      </c>
      <c r="D45" s="1"/>
      <c r="E45" s="1"/>
      <c r="F45" s="1"/>
      <c r="G45" s="1"/>
      <c r="H45" s="1"/>
      <c r="I45" s="5"/>
      <c r="J45" s="1"/>
      <c r="K45" s="1"/>
    </row>
    <row r="46" spans="1:11">
      <c r="A46" s="1">
        <v>26</v>
      </c>
      <c r="B46" s="101" t="str">
        <f t="shared" si="1"/>
        <v/>
      </c>
      <c r="C46" s="102" t="str">
        <f>IF(E46="","",VLOOKUP(E46,コード!$D$2:$F$351,3,0))</f>
        <v/>
      </c>
      <c r="D46" s="1"/>
      <c r="E46" s="1"/>
      <c r="F46" s="1"/>
      <c r="G46" s="1"/>
      <c r="H46" s="1"/>
      <c r="I46" s="5"/>
      <c r="J46" s="1"/>
      <c r="K46" s="1"/>
    </row>
    <row r="47" spans="1:11">
      <c r="A47" s="1">
        <v>27</v>
      </c>
      <c r="B47" s="101" t="str">
        <f t="shared" si="1"/>
        <v/>
      </c>
      <c r="C47" s="102" t="str">
        <f>IF(E47="","",VLOOKUP(E47,コード!$D$2:$F$351,3,0))</f>
        <v/>
      </c>
      <c r="D47" s="1"/>
      <c r="E47" s="1"/>
      <c r="F47" s="1"/>
      <c r="G47" s="1"/>
      <c r="H47" s="1"/>
      <c r="I47" s="5"/>
      <c r="J47" s="1"/>
      <c r="K47" s="1"/>
    </row>
    <row r="48" spans="1:11">
      <c r="A48" s="1">
        <v>28</v>
      </c>
      <c r="B48" s="101" t="str">
        <f t="shared" si="1"/>
        <v/>
      </c>
      <c r="C48" s="102" t="str">
        <f>IF(E48="","",VLOOKUP(E48,コード!$D$2:$F$351,3,0))</f>
        <v/>
      </c>
      <c r="D48" s="1"/>
      <c r="E48" s="1"/>
      <c r="F48" s="1"/>
      <c r="G48" s="1"/>
      <c r="H48" s="1"/>
      <c r="I48" s="5"/>
      <c r="J48" s="1"/>
      <c r="K48" s="1"/>
    </row>
    <row r="49" spans="1:11">
      <c r="A49" s="1">
        <v>29</v>
      </c>
      <c r="B49" s="101" t="str">
        <f t="shared" si="1"/>
        <v/>
      </c>
      <c r="C49" s="102" t="str">
        <f>IF(E49="","",VLOOKUP(E49,コード!$D$2:$F$351,3,0))</f>
        <v/>
      </c>
      <c r="D49" s="1"/>
      <c r="E49" s="1"/>
      <c r="F49" s="1"/>
      <c r="G49" s="1"/>
      <c r="H49" s="1"/>
      <c r="I49" s="5"/>
      <c r="J49" s="1"/>
      <c r="K49" s="1"/>
    </row>
    <row r="50" spans="1:11">
      <c r="A50" s="1">
        <v>30</v>
      </c>
      <c r="B50" s="101" t="str">
        <f t="shared" si="1"/>
        <v/>
      </c>
      <c r="C50" s="102" t="str">
        <f>IF(E50="","",VLOOKUP(E50,コード!$D$2:$F$351,3,0))</f>
        <v/>
      </c>
      <c r="D50" s="1"/>
      <c r="E50" s="1"/>
      <c r="F50" s="1"/>
      <c r="G50" s="1"/>
      <c r="H50" s="1"/>
      <c r="I50" s="5"/>
      <c r="J50" s="1"/>
      <c r="K50" s="1"/>
    </row>
    <row r="51" spans="1:11">
      <c r="A51" s="1">
        <v>31</v>
      </c>
      <c r="B51" s="101" t="str">
        <f t="shared" si="1"/>
        <v/>
      </c>
      <c r="C51" s="102" t="str">
        <f>IF(E51="","",VLOOKUP(E51,コード!$D$2:$F$351,3,0))</f>
        <v/>
      </c>
      <c r="D51" s="1"/>
      <c r="E51" s="1"/>
      <c r="F51" s="1"/>
      <c r="G51" s="1"/>
      <c r="H51" s="1"/>
      <c r="I51" s="5"/>
      <c r="J51" s="1"/>
      <c r="K51" s="1"/>
    </row>
    <row r="52" spans="1:11">
      <c r="A52" s="1">
        <v>32</v>
      </c>
      <c r="B52" s="101" t="str">
        <f t="shared" si="1"/>
        <v/>
      </c>
      <c r="C52" s="102" t="str">
        <f>IF(E52="","",VLOOKUP(E52,コード!$D$2:$F$351,3,0))</f>
        <v/>
      </c>
      <c r="D52" s="1"/>
      <c r="E52" s="1"/>
      <c r="F52" s="1"/>
      <c r="G52" s="1"/>
      <c r="H52" s="1"/>
      <c r="I52" s="5"/>
      <c r="J52" s="1"/>
      <c r="K52" s="1"/>
    </row>
    <row r="53" spans="1:11">
      <c r="A53" s="1">
        <v>33</v>
      </c>
      <c r="B53" s="101" t="str">
        <f t="shared" si="1"/>
        <v/>
      </c>
      <c r="C53" s="102" t="str">
        <f>IF(E53="","",VLOOKUP(E53,コード!$D$2:$F$351,3,0))</f>
        <v/>
      </c>
      <c r="D53" s="1"/>
      <c r="E53" s="1"/>
      <c r="F53" s="1"/>
      <c r="G53" s="1"/>
      <c r="H53" s="1"/>
      <c r="I53" s="5"/>
      <c r="J53" s="1"/>
      <c r="K53" s="1"/>
    </row>
    <row r="54" spans="1:11">
      <c r="A54" s="1">
        <v>34</v>
      </c>
      <c r="B54" s="101" t="str">
        <f t="shared" si="1"/>
        <v/>
      </c>
      <c r="C54" s="102" t="str">
        <f>IF(E54="","",VLOOKUP(E54,コード!$D$2:$F$351,3,0))</f>
        <v/>
      </c>
      <c r="D54" s="1"/>
      <c r="E54" s="1"/>
      <c r="F54" s="1"/>
      <c r="G54" s="1"/>
      <c r="H54" s="1"/>
      <c r="I54" s="5"/>
      <c r="J54" s="1"/>
      <c r="K54" s="1"/>
    </row>
    <row r="55" spans="1:11">
      <c r="A55" s="1">
        <v>35</v>
      </c>
      <c r="B55" s="101" t="str">
        <f t="shared" si="1"/>
        <v/>
      </c>
      <c r="C55" s="102" t="str">
        <f>IF(E55="","",VLOOKUP(E55,コード!$D$2:$F$351,3,0))</f>
        <v/>
      </c>
      <c r="D55" s="1"/>
      <c r="E55" s="1"/>
      <c r="F55" s="1"/>
      <c r="G55" s="1"/>
      <c r="H55" s="1"/>
      <c r="I55" s="5"/>
      <c r="J55" s="1"/>
      <c r="K55" s="1"/>
    </row>
    <row r="56" spans="1:11">
      <c r="A56" s="1">
        <v>36</v>
      </c>
      <c r="B56" s="101" t="str">
        <f t="shared" si="1"/>
        <v/>
      </c>
      <c r="C56" s="102" t="str">
        <f>IF(E56="","",VLOOKUP(E56,コード!$D$2:$F$351,3,0))</f>
        <v/>
      </c>
      <c r="D56" s="1"/>
      <c r="E56" s="1"/>
      <c r="F56" s="1"/>
      <c r="G56" s="1"/>
      <c r="H56" s="1"/>
      <c r="I56" s="5"/>
      <c r="J56" s="1"/>
      <c r="K56" s="1"/>
    </row>
    <row r="57" spans="1:11">
      <c r="A57" s="1">
        <v>37</v>
      </c>
      <c r="B57" s="101" t="str">
        <f t="shared" si="1"/>
        <v/>
      </c>
      <c r="C57" s="102" t="str">
        <f>IF(E57="","",VLOOKUP(E57,コード!$D$2:$F$351,3,0))</f>
        <v/>
      </c>
      <c r="D57" s="1"/>
      <c r="E57" s="1"/>
      <c r="F57" s="1"/>
      <c r="G57" s="1"/>
      <c r="H57" s="1"/>
      <c r="I57" s="5"/>
      <c r="J57" s="1"/>
      <c r="K57" s="1"/>
    </row>
    <row r="58" spans="1:11">
      <c r="A58" s="1">
        <v>38</v>
      </c>
      <c r="B58" s="101" t="str">
        <f t="shared" si="1"/>
        <v/>
      </c>
      <c r="C58" s="102" t="str">
        <f>IF(E58="","",VLOOKUP(E58,コード!$D$2:$F$351,3,0))</f>
        <v/>
      </c>
      <c r="D58" s="1"/>
      <c r="E58" s="1"/>
      <c r="F58" s="1"/>
      <c r="G58" s="1"/>
      <c r="H58" s="1"/>
      <c r="I58" s="5"/>
      <c r="J58" s="1"/>
      <c r="K58" s="1"/>
    </row>
    <row r="59" spans="1:11">
      <c r="A59" s="1">
        <v>39</v>
      </c>
      <c r="B59" s="101" t="str">
        <f t="shared" si="1"/>
        <v/>
      </c>
      <c r="C59" s="102" t="str">
        <f>IF(E59="","",VLOOKUP(E59,コード!$D$2:$F$351,3,0))</f>
        <v/>
      </c>
      <c r="D59" s="1"/>
      <c r="E59" s="1"/>
      <c r="F59" s="1"/>
      <c r="G59" s="1"/>
      <c r="H59" s="1"/>
      <c r="I59" s="5"/>
      <c r="J59" s="1"/>
      <c r="K59" s="1"/>
    </row>
    <row r="60" spans="1:11">
      <c r="A60" s="1">
        <v>40</v>
      </c>
      <c r="B60" s="101" t="str">
        <f t="shared" si="1"/>
        <v/>
      </c>
      <c r="C60" s="102" t="str">
        <f>IF(E60="","",VLOOKUP(E60,コード!$D$2:$F$351,3,0))</f>
        <v/>
      </c>
      <c r="D60" s="1"/>
      <c r="E60" s="1"/>
      <c r="F60" s="1"/>
      <c r="G60" s="1"/>
      <c r="H60" s="1"/>
      <c r="I60" s="5"/>
      <c r="J60" s="1"/>
      <c r="K60" s="1"/>
    </row>
    <row r="61" spans="1:11">
      <c r="A61" s="1">
        <v>41</v>
      </c>
      <c r="B61" s="101" t="str">
        <f t="shared" si="1"/>
        <v/>
      </c>
      <c r="C61" s="102" t="str">
        <f>IF(E61="","",VLOOKUP(E61,コード!$D$2:$F$351,3,0))</f>
        <v/>
      </c>
      <c r="D61" s="1"/>
      <c r="E61" s="1"/>
      <c r="F61" s="1"/>
      <c r="G61" s="1"/>
      <c r="H61" s="1"/>
      <c r="I61" s="5"/>
      <c r="J61" s="1"/>
      <c r="K61" s="1"/>
    </row>
    <row r="62" spans="1:11">
      <c r="A62" s="1">
        <v>42</v>
      </c>
      <c r="B62" s="101" t="str">
        <f t="shared" si="1"/>
        <v/>
      </c>
      <c r="C62" s="102" t="str">
        <f>IF(E62="","",VLOOKUP(E62,コード!$D$2:$F$351,3,0))</f>
        <v/>
      </c>
      <c r="D62" s="1"/>
      <c r="E62" s="1"/>
      <c r="F62" s="1"/>
      <c r="G62" s="1"/>
      <c r="H62" s="1"/>
      <c r="I62" s="5"/>
      <c r="J62" s="1"/>
      <c r="K62" s="1"/>
    </row>
    <row r="63" spans="1:11">
      <c r="A63" s="1">
        <v>43</v>
      </c>
      <c r="B63" s="101" t="str">
        <f t="shared" si="1"/>
        <v/>
      </c>
      <c r="C63" s="102" t="str">
        <f>IF(E63="","",VLOOKUP(E63,コード!$D$2:$F$351,3,0))</f>
        <v/>
      </c>
      <c r="D63" s="1"/>
      <c r="E63" s="1"/>
      <c r="F63" s="1"/>
      <c r="G63" s="1"/>
      <c r="H63" s="1"/>
      <c r="I63" s="5"/>
      <c r="J63" s="1"/>
      <c r="K63" s="1"/>
    </row>
    <row r="64" spans="1:11">
      <c r="A64" s="1">
        <v>44</v>
      </c>
      <c r="B64" s="101" t="str">
        <f t="shared" si="1"/>
        <v/>
      </c>
      <c r="C64" s="102" t="str">
        <f>IF(E64="","",VLOOKUP(E64,コード!$D$2:$F$351,3,0))</f>
        <v/>
      </c>
      <c r="D64" s="1"/>
      <c r="E64" s="1"/>
      <c r="F64" s="1"/>
      <c r="G64" s="1"/>
      <c r="H64" s="1"/>
      <c r="I64" s="5"/>
      <c r="J64" s="1"/>
      <c r="K64" s="1"/>
    </row>
    <row r="65" spans="1:11">
      <c r="A65" s="1">
        <v>45</v>
      </c>
      <c r="B65" s="101" t="str">
        <f t="shared" si="1"/>
        <v/>
      </c>
      <c r="C65" s="102" t="str">
        <f>IF(E65="","",VLOOKUP(E65,コード!$D$2:$F$351,3,0))</f>
        <v/>
      </c>
      <c r="D65" s="1"/>
      <c r="E65" s="1"/>
      <c r="F65" s="1"/>
      <c r="G65" s="1"/>
      <c r="H65" s="1"/>
      <c r="I65" s="5"/>
      <c r="J65" s="1"/>
      <c r="K65" s="1"/>
    </row>
    <row r="66" spans="1:11">
      <c r="A66" s="1">
        <v>46</v>
      </c>
      <c r="B66" s="101" t="str">
        <f t="shared" si="1"/>
        <v/>
      </c>
      <c r="C66" s="102" t="str">
        <f>IF(E66="","",VLOOKUP(E66,コード!$D$2:$F$351,3,0))</f>
        <v/>
      </c>
      <c r="D66" s="1"/>
      <c r="E66" s="1"/>
      <c r="F66" s="1"/>
      <c r="G66" s="1"/>
      <c r="H66" s="1"/>
      <c r="I66" s="5"/>
      <c r="J66" s="1"/>
      <c r="K66" s="1"/>
    </row>
    <row r="67" spans="1:11">
      <c r="A67" s="1">
        <v>47</v>
      </c>
      <c r="B67" s="101" t="str">
        <f t="shared" si="1"/>
        <v/>
      </c>
      <c r="C67" s="102" t="str">
        <f>IF(E67="","",VLOOKUP(E67,コード!$D$2:$F$351,3,0))</f>
        <v/>
      </c>
      <c r="D67" s="1"/>
      <c r="E67" s="1"/>
      <c r="F67" s="1"/>
      <c r="G67" s="1"/>
      <c r="H67" s="1"/>
      <c r="I67" s="5"/>
      <c r="J67" s="1"/>
      <c r="K67" s="1"/>
    </row>
    <row r="68" spans="1:11">
      <c r="A68" s="1">
        <v>48</v>
      </c>
      <c r="B68" s="101" t="str">
        <f t="shared" si="1"/>
        <v/>
      </c>
      <c r="C68" s="102" t="str">
        <f>IF(E68="","",VLOOKUP(E68,コード!$D$2:$F$351,3,0))</f>
        <v/>
      </c>
      <c r="D68" s="1"/>
      <c r="E68" s="1"/>
      <c r="F68" s="1"/>
      <c r="G68" s="1"/>
      <c r="H68" s="1"/>
      <c r="I68" s="5"/>
      <c r="J68" s="1"/>
      <c r="K68" s="1"/>
    </row>
    <row r="69" spans="1:11">
      <c r="A69" s="1">
        <v>49</v>
      </c>
      <c r="B69" s="101" t="str">
        <f t="shared" si="1"/>
        <v/>
      </c>
      <c r="C69" s="102" t="str">
        <f>IF(E69="","",VLOOKUP(E69,コード!$D$2:$F$351,3,0))</f>
        <v/>
      </c>
      <c r="D69" s="1"/>
      <c r="E69" s="1"/>
      <c r="F69" s="1"/>
      <c r="G69" s="1"/>
      <c r="H69" s="1"/>
      <c r="I69" s="5"/>
      <c r="J69" s="1"/>
      <c r="K69" s="1"/>
    </row>
    <row r="70" spans="1:11">
      <c r="A70" s="1">
        <v>50</v>
      </c>
      <c r="B70" s="101" t="str">
        <f t="shared" si="1"/>
        <v/>
      </c>
      <c r="C70" s="102" t="str">
        <f>IF(E70="","",VLOOKUP(E70,コード!$D$2:$F$351,3,0))</f>
        <v/>
      </c>
      <c r="D70" s="1"/>
      <c r="E70" s="1"/>
      <c r="F70" s="1"/>
      <c r="G70" s="1"/>
      <c r="H70" s="1"/>
      <c r="I70" s="5"/>
      <c r="J70" s="1"/>
      <c r="K70" s="1"/>
    </row>
    <row r="71" spans="1:11">
      <c r="A71" s="1">
        <v>51</v>
      </c>
      <c r="B71" s="101" t="str">
        <f t="shared" si="1"/>
        <v/>
      </c>
      <c r="C71" s="102" t="str">
        <f>IF(E71="","",VLOOKUP(E71,コード!$D$2:$F$351,3,0))</f>
        <v/>
      </c>
      <c r="D71" s="1"/>
      <c r="E71" s="1"/>
      <c r="F71" s="1"/>
      <c r="G71" s="1"/>
      <c r="H71" s="1"/>
      <c r="I71" s="5"/>
      <c r="J71" s="1"/>
      <c r="K71" s="1"/>
    </row>
    <row r="72" spans="1:11">
      <c r="A72" s="1">
        <v>52</v>
      </c>
      <c r="B72" s="101" t="str">
        <f t="shared" si="1"/>
        <v/>
      </c>
      <c r="C72" s="102" t="str">
        <f>IF(E72="","",VLOOKUP(E72,コード!$D$2:$F$351,3,0))</f>
        <v/>
      </c>
      <c r="D72" s="1"/>
      <c r="E72" s="1"/>
      <c r="F72" s="1"/>
      <c r="G72" s="1"/>
      <c r="H72" s="1"/>
      <c r="I72" s="5"/>
      <c r="J72" s="1"/>
      <c r="K72" s="1"/>
    </row>
    <row r="73" spans="1:11">
      <c r="A73" s="1">
        <v>53</v>
      </c>
      <c r="B73" s="101" t="str">
        <f t="shared" si="1"/>
        <v/>
      </c>
      <c r="C73" s="102" t="str">
        <f>IF(E73="","",VLOOKUP(E73,コード!$D$2:$F$351,3,0))</f>
        <v/>
      </c>
      <c r="D73" s="1"/>
      <c r="E73" s="1"/>
      <c r="F73" s="1"/>
      <c r="G73" s="1"/>
      <c r="H73" s="1"/>
      <c r="I73" s="5"/>
      <c r="J73" s="1"/>
      <c r="K73" s="1"/>
    </row>
    <row r="74" spans="1:11">
      <c r="A74" s="1">
        <v>54</v>
      </c>
      <c r="B74" s="101" t="str">
        <f t="shared" si="1"/>
        <v/>
      </c>
      <c r="C74" s="102" t="str">
        <f>IF(E74="","",VLOOKUP(E74,コード!$D$2:$F$351,3,0))</f>
        <v/>
      </c>
      <c r="D74" s="1"/>
      <c r="E74" s="1"/>
      <c r="F74" s="1"/>
      <c r="G74" s="1"/>
      <c r="H74" s="1"/>
      <c r="I74" s="5"/>
      <c r="J74" s="1"/>
      <c r="K74" s="1"/>
    </row>
    <row r="75" spans="1:11">
      <c r="A75" s="1">
        <v>55</v>
      </c>
      <c r="B75" s="101" t="str">
        <f t="shared" si="1"/>
        <v/>
      </c>
      <c r="C75" s="102" t="str">
        <f>IF(E75="","",VLOOKUP(E75,コード!$D$2:$F$351,3,0))</f>
        <v/>
      </c>
      <c r="D75" s="1"/>
      <c r="E75" s="1"/>
      <c r="F75" s="1"/>
      <c r="G75" s="1"/>
      <c r="H75" s="1"/>
      <c r="I75" s="5"/>
      <c r="J75" s="1"/>
      <c r="K75" s="1"/>
    </row>
    <row r="76" spans="1:11">
      <c r="A76" s="1">
        <v>56</v>
      </c>
      <c r="B76" s="101" t="str">
        <f t="shared" si="1"/>
        <v/>
      </c>
      <c r="C76" s="102" t="str">
        <f>IF(E76="","",VLOOKUP(E76,コード!$D$2:$F$351,3,0))</f>
        <v/>
      </c>
      <c r="D76" s="1"/>
      <c r="E76" s="1"/>
      <c r="F76" s="1"/>
      <c r="G76" s="1"/>
      <c r="H76" s="1"/>
      <c r="I76" s="5"/>
      <c r="J76" s="1"/>
      <c r="K76" s="1"/>
    </row>
    <row r="77" spans="1:11">
      <c r="A77" s="1">
        <v>57</v>
      </c>
      <c r="B77" s="101" t="str">
        <f t="shared" si="1"/>
        <v/>
      </c>
      <c r="C77" s="102" t="str">
        <f>IF(E77="","",VLOOKUP(E77,コード!$D$2:$F$351,3,0))</f>
        <v/>
      </c>
      <c r="D77" s="1"/>
      <c r="E77" s="1"/>
      <c r="F77" s="1"/>
      <c r="G77" s="1"/>
      <c r="H77" s="1"/>
      <c r="I77" s="5"/>
      <c r="J77" s="1"/>
      <c r="K77" s="1"/>
    </row>
    <row r="78" spans="1:11">
      <c r="A78" s="1">
        <v>58</v>
      </c>
      <c r="B78" s="101" t="str">
        <f t="shared" si="1"/>
        <v/>
      </c>
      <c r="C78" s="102" t="str">
        <f>IF(E78="","",VLOOKUP(E78,コード!$D$2:$F$351,3,0))</f>
        <v/>
      </c>
      <c r="D78" s="1"/>
      <c r="E78" s="1"/>
      <c r="F78" s="1"/>
      <c r="G78" s="1"/>
      <c r="H78" s="1"/>
      <c r="I78" s="5"/>
      <c r="J78" s="1"/>
      <c r="K78" s="1"/>
    </row>
    <row r="79" spans="1:11">
      <c r="A79" s="1">
        <v>59</v>
      </c>
      <c r="B79" s="101" t="str">
        <f t="shared" si="1"/>
        <v/>
      </c>
      <c r="C79" s="102" t="str">
        <f>IF(E79="","",VLOOKUP(E79,コード!$D$2:$F$351,3,0))</f>
        <v/>
      </c>
      <c r="D79" s="1"/>
      <c r="E79" s="1"/>
      <c r="F79" s="1"/>
      <c r="G79" s="1"/>
      <c r="H79" s="1"/>
      <c r="I79" s="5"/>
      <c r="J79" s="1"/>
      <c r="K79" s="1"/>
    </row>
    <row r="80" spans="1:11">
      <c r="A80" s="1">
        <v>60</v>
      </c>
      <c r="B80" s="101" t="str">
        <f t="shared" si="1"/>
        <v/>
      </c>
      <c r="C80" s="102" t="str">
        <f>IF(E80="","",VLOOKUP(E80,コード!$D$2:$F$351,3,0))</f>
        <v/>
      </c>
      <c r="D80" s="1"/>
      <c r="E80" s="1"/>
      <c r="F80" s="1"/>
      <c r="G80" s="1"/>
      <c r="H80" s="1"/>
      <c r="I80" s="5"/>
      <c r="J80" s="1"/>
      <c r="K80" s="1"/>
    </row>
    <row r="81" spans="1:11">
      <c r="A81" s="1">
        <v>61</v>
      </c>
      <c r="B81" s="101" t="str">
        <f t="shared" si="1"/>
        <v/>
      </c>
      <c r="C81" s="102" t="str">
        <f>IF(E81="","",VLOOKUP(E81,コード!$D$2:$F$351,3,0))</f>
        <v/>
      </c>
      <c r="D81" s="1"/>
      <c r="E81" s="1"/>
      <c r="F81" s="1"/>
      <c r="G81" s="1"/>
      <c r="H81" s="1"/>
      <c r="I81" s="5"/>
      <c r="J81" s="1"/>
      <c r="K81" s="1"/>
    </row>
    <row r="82" spans="1:11">
      <c r="A82" s="1">
        <v>62</v>
      </c>
      <c r="B82" s="101" t="str">
        <f t="shared" si="1"/>
        <v/>
      </c>
      <c r="C82" s="102" t="str">
        <f>IF(E82="","",VLOOKUP(E82,コード!$D$2:$F$351,3,0))</f>
        <v/>
      </c>
      <c r="D82" s="1"/>
      <c r="E82" s="1"/>
      <c r="F82" s="1"/>
      <c r="G82" s="1"/>
      <c r="H82" s="1"/>
      <c r="I82" s="5"/>
      <c r="J82" s="1"/>
      <c r="K82" s="1"/>
    </row>
    <row r="83" spans="1:11">
      <c r="A83" s="1">
        <v>63</v>
      </c>
      <c r="B83" s="101" t="str">
        <f t="shared" si="1"/>
        <v/>
      </c>
      <c r="C83" s="102" t="str">
        <f>IF(E83="","",VLOOKUP(E83,コード!$D$2:$F$351,3,0))</f>
        <v/>
      </c>
      <c r="D83" s="1"/>
      <c r="E83" s="1"/>
      <c r="F83" s="1"/>
      <c r="G83" s="1"/>
      <c r="H83" s="1"/>
      <c r="I83" s="5"/>
      <c r="J83" s="1"/>
      <c r="K83" s="1"/>
    </row>
    <row r="84" spans="1:11">
      <c r="A84" s="1">
        <v>64</v>
      </c>
      <c r="B84" s="101" t="str">
        <f t="shared" si="1"/>
        <v/>
      </c>
      <c r="C84" s="102" t="str">
        <f>IF(E84="","",VLOOKUP(E84,コード!$D$2:$F$351,3,0))</f>
        <v/>
      </c>
      <c r="D84" s="1"/>
      <c r="E84" s="1"/>
      <c r="F84" s="1"/>
      <c r="G84" s="1"/>
      <c r="H84" s="1"/>
      <c r="I84" s="5"/>
      <c r="J84" s="1"/>
      <c r="K84" s="1"/>
    </row>
    <row r="85" spans="1:11">
      <c r="A85" s="1">
        <v>65</v>
      </c>
      <c r="B85" s="101" t="str">
        <f t="shared" si="1"/>
        <v/>
      </c>
      <c r="C85" s="102" t="str">
        <f>IF(E85="","",VLOOKUP(E85,コード!$D$2:$F$351,3,0))</f>
        <v/>
      </c>
      <c r="D85" s="1"/>
      <c r="E85" s="1"/>
      <c r="F85" s="1"/>
      <c r="G85" s="1"/>
      <c r="H85" s="1"/>
      <c r="I85" s="5"/>
      <c r="J85" s="1"/>
      <c r="K85" s="1"/>
    </row>
    <row r="86" spans="1:11">
      <c r="A86" s="1">
        <v>66</v>
      </c>
      <c r="B86" s="101" t="str">
        <f t="shared" ref="B86:B260" si="2">IF(D86&lt;&gt;"",CHOOSE(D86,"課題","自由","ﾃｰﾏ"),"")</f>
        <v/>
      </c>
      <c r="C86" s="102" t="str">
        <f>IF(E86="","",VLOOKUP(E86,コード!$D$2:$F$351,3,0))</f>
        <v/>
      </c>
      <c r="D86" s="1"/>
      <c r="E86" s="1"/>
      <c r="F86" s="1"/>
      <c r="G86" s="1"/>
      <c r="H86" s="1"/>
      <c r="I86" s="5"/>
      <c r="J86" s="1"/>
      <c r="K86" s="1"/>
    </row>
    <row r="87" spans="1:11">
      <c r="A87" s="1">
        <v>67</v>
      </c>
      <c r="B87" s="101" t="str">
        <f t="shared" si="2"/>
        <v/>
      </c>
      <c r="C87" s="102" t="str">
        <f>IF(E87="","",VLOOKUP(E87,コード!$D$2:$F$351,3,0))</f>
        <v/>
      </c>
      <c r="D87" s="1"/>
      <c r="E87" s="1"/>
      <c r="F87" s="1"/>
      <c r="G87" s="1"/>
      <c r="H87" s="1"/>
      <c r="I87" s="5"/>
      <c r="J87" s="1"/>
      <c r="K87" s="1"/>
    </row>
    <row r="88" spans="1:11">
      <c r="A88" s="1">
        <v>68</v>
      </c>
      <c r="B88" s="101" t="str">
        <f t="shared" si="2"/>
        <v/>
      </c>
      <c r="C88" s="102" t="str">
        <f>IF(E88="","",VLOOKUP(E88,コード!$D$2:$F$351,3,0))</f>
        <v/>
      </c>
      <c r="D88" s="1"/>
      <c r="E88" s="1"/>
      <c r="F88" s="1"/>
      <c r="G88" s="1"/>
      <c r="H88" s="1"/>
      <c r="I88" s="5"/>
      <c r="J88" s="1"/>
      <c r="K88" s="1"/>
    </row>
    <row r="89" spans="1:11">
      <c r="A89" s="1">
        <v>69</v>
      </c>
      <c r="B89" s="101" t="str">
        <f t="shared" si="2"/>
        <v/>
      </c>
      <c r="C89" s="102" t="str">
        <f>IF(E89="","",VLOOKUP(E89,コード!$D$2:$F$351,3,0))</f>
        <v/>
      </c>
      <c r="D89" s="1"/>
      <c r="E89" s="1"/>
      <c r="F89" s="1"/>
      <c r="G89" s="1"/>
      <c r="H89" s="1"/>
      <c r="I89" s="5"/>
      <c r="J89" s="1"/>
      <c r="K89" s="1"/>
    </row>
    <row r="90" spans="1:11">
      <c r="A90" s="1">
        <v>70</v>
      </c>
      <c r="B90" s="101" t="str">
        <f t="shared" si="2"/>
        <v/>
      </c>
      <c r="C90" s="102" t="str">
        <f>IF(E90="","",VLOOKUP(E90,コード!$D$2:$F$351,3,0))</f>
        <v/>
      </c>
      <c r="D90" s="1"/>
      <c r="E90" s="1"/>
      <c r="F90" s="1"/>
      <c r="G90" s="1"/>
      <c r="H90" s="1"/>
      <c r="I90" s="5"/>
      <c r="J90" s="1"/>
      <c r="K90" s="1"/>
    </row>
    <row r="91" spans="1:11">
      <c r="A91" s="1">
        <v>71</v>
      </c>
      <c r="B91" s="101" t="str">
        <f t="shared" si="2"/>
        <v/>
      </c>
      <c r="C91" s="102" t="str">
        <f>IF(E91="","",VLOOKUP(E91,コード!$D$2:$F$351,3,0))</f>
        <v/>
      </c>
      <c r="D91" s="1"/>
      <c r="E91" s="1"/>
      <c r="F91" s="1"/>
      <c r="G91" s="1"/>
      <c r="H91" s="1"/>
      <c r="I91" s="5"/>
      <c r="J91" s="1"/>
      <c r="K91" s="1"/>
    </row>
    <row r="92" spans="1:11">
      <c r="A92" s="1">
        <v>72</v>
      </c>
      <c r="B92" s="101" t="str">
        <f t="shared" si="2"/>
        <v/>
      </c>
      <c r="C92" s="102" t="str">
        <f>IF(E92="","",VLOOKUP(E92,コード!$D$2:$F$351,3,0))</f>
        <v/>
      </c>
      <c r="D92" s="1"/>
      <c r="E92" s="1"/>
      <c r="F92" s="1"/>
      <c r="G92" s="1"/>
      <c r="H92" s="1"/>
      <c r="I92" s="5"/>
      <c r="J92" s="1"/>
      <c r="K92" s="1"/>
    </row>
    <row r="93" spans="1:11">
      <c r="A93" s="1">
        <v>73</v>
      </c>
      <c r="B93" s="101" t="str">
        <f t="shared" si="2"/>
        <v/>
      </c>
      <c r="C93" s="102" t="str">
        <f>IF(E93="","",VLOOKUP(E93,コード!$D$2:$F$351,3,0))</f>
        <v/>
      </c>
      <c r="D93" s="1"/>
      <c r="E93" s="1"/>
      <c r="F93" s="1"/>
      <c r="G93" s="1"/>
      <c r="H93" s="1"/>
      <c r="I93" s="5"/>
      <c r="J93" s="1"/>
      <c r="K93" s="1"/>
    </row>
    <row r="94" spans="1:11">
      <c r="A94" s="1">
        <v>74</v>
      </c>
      <c r="B94" s="101" t="str">
        <f t="shared" si="2"/>
        <v/>
      </c>
      <c r="C94" s="102" t="str">
        <f>IF(E94="","",VLOOKUP(E94,コード!$D$2:$F$351,3,0))</f>
        <v/>
      </c>
      <c r="D94" s="1"/>
      <c r="E94" s="1"/>
      <c r="F94" s="1"/>
      <c r="G94" s="1"/>
      <c r="H94" s="1"/>
      <c r="I94" s="5"/>
      <c r="J94" s="1"/>
      <c r="K94" s="1"/>
    </row>
    <row r="95" spans="1:11">
      <c r="A95" s="1">
        <v>75</v>
      </c>
      <c r="B95" s="101" t="str">
        <f t="shared" si="2"/>
        <v/>
      </c>
      <c r="C95" s="102" t="str">
        <f>IF(E95="","",VLOOKUP(E95,コード!$D$2:$F$351,3,0))</f>
        <v/>
      </c>
      <c r="D95" s="1"/>
      <c r="E95" s="1"/>
      <c r="F95" s="1"/>
      <c r="G95" s="1"/>
      <c r="H95" s="1"/>
      <c r="I95" s="5"/>
      <c r="J95" s="1"/>
      <c r="K95" s="1"/>
    </row>
    <row r="96" spans="1:11">
      <c r="A96" s="1">
        <v>76</v>
      </c>
      <c r="B96" s="101" t="str">
        <f t="shared" si="2"/>
        <v/>
      </c>
      <c r="C96" s="102" t="str">
        <f>IF(E96="","",VLOOKUP(E96,コード!$D$2:$F$351,3,0))</f>
        <v/>
      </c>
      <c r="D96" s="1"/>
      <c r="E96" s="1"/>
      <c r="F96" s="1"/>
      <c r="G96" s="1"/>
      <c r="H96" s="1"/>
      <c r="I96" s="5"/>
      <c r="J96" s="1"/>
      <c r="K96" s="1"/>
    </row>
    <row r="97" spans="1:11">
      <c r="A97" s="1">
        <v>77</v>
      </c>
      <c r="B97" s="101" t="str">
        <f t="shared" si="2"/>
        <v/>
      </c>
      <c r="C97" s="102" t="str">
        <f>IF(E97="","",VLOOKUP(E97,コード!$D$2:$F$351,3,0))</f>
        <v/>
      </c>
      <c r="D97" s="1"/>
      <c r="E97" s="1"/>
      <c r="F97" s="1"/>
      <c r="G97" s="1"/>
      <c r="H97" s="1"/>
      <c r="I97" s="5"/>
      <c r="J97" s="1"/>
      <c r="K97" s="1"/>
    </row>
    <row r="98" spans="1:11">
      <c r="A98" s="1">
        <v>78</v>
      </c>
      <c r="B98" s="101" t="str">
        <f t="shared" si="2"/>
        <v/>
      </c>
      <c r="C98" s="102" t="str">
        <f>IF(E98="","",VLOOKUP(E98,コード!$D$2:$F$351,3,0))</f>
        <v/>
      </c>
      <c r="D98" s="1"/>
      <c r="E98" s="1"/>
      <c r="F98" s="1"/>
      <c r="G98" s="1"/>
      <c r="H98" s="1"/>
      <c r="I98" s="5"/>
      <c r="J98" s="1"/>
      <c r="K98" s="1"/>
    </row>
    <row r="99" spans="1:11">
      <c r="A99" s="1">
        <v>79</v>
      </c>
      <c r="B99" s="101" t="str">
        <f t="shared" si="2"/>
        <v/>
      </c>
      <c r="C99" s="102" t="str">
        <f>IF(E99="","",VLOOKUP(E99,コード!$D$2:$F$351,3,0))</f>
        <v/>
      </c>
      <c r="D99" s="1"/>
      <c r="E99" s="1"/>
      <c r="F99" s="1"/>
      <c r="G99" s="1"/>
      <c r="H99" s="1"/>
      <c r="I99" s="5"/>
      <c r="J99" s="1"/>
      <c r="K99" s="1"/>
    </row>
    <row r="100" spans="1:11">
      <c r="A100" s="1">
        <v>80</v>
      </c>
      <c r="B100" s="101" t="str">
        <f t="shared" si="2"/>
        <v/>
      </c>
      <c r="C100" s="102" t="str">
        <f>IF(E100="","",VLOOKUP(E100,コード!$D$2:$F$351,3,0))</f>
        <v/>
      </c>
      <c r="D100" s="1"/>
      <c r="E100" s="1"/>
      <c r="F100" s="1"/>
      <c r="G100" s="1"/>
      <c r="H100" s="1"/>
      <c r="I100" s="5"/>
      <c r="J100" s="1"/>
      <c r="K100" s="1"/>
    </row>
    <row r="101" spans="1:11">
      <c r="A101" s="1">
        <v>81</v>
      </c>
      <c r="B101" s="101" t="str">
        <f t="shared" si="2"/>
        <v/>
      </c>
      <c r="C101" s="102" t="str">
        <f>IF(E101="","",VLOOKUP(E101,コード!$D$2:$F$351,3,0))</f>
        <v/>
      </c>
      <c r="D101" s="1"/>
      <c r="E101" s="1"/>
      <c r="F101" s="1"/>
      <c r="G101" s="1"/>
      <c r="H101" s="1"/>
      <c r="I101" s="5"/>
      <c r="J101" s="1"/>
      <c r="K101" s="1"/>
    </row>
    <row r="102" spans="1:11">
      <c r="A102" s="1">
        <v>82</v>
      </c>
      <c r="B102" s="101" t="str">
        <f t="shared" si="2"/>
        <v/>
      </c>
      <c r="C102" s="102" t="str">
        <f>IF(E102="","",VLOOKUP(E102,コード!$D$2:$F$351,3,0))</f>
        <v/>
      </c>
      <c r="D102" s="1"/>
      <c r="E102" s="1"/>
      <c r="F102" s="1"/>
      <c r="G102" s="1"/>
      <c r="H102" s="1"/>
      <c r="I102" s="5"/>
      <c r="J102" s="1"/>
      <c r="K102" s="1"/>
    </row>
    <row r="103" spans="1:11">
      <c r="A103" s="1">
        <v>83</v>
      </c>
      <c r="B103" s="101" t="str">
        <f t="shared" si="2"/>
        <v/>
      </c>
      <c r="C103" s="102" t="str">
        <f>IF(E103="","",VLOOKUP(E103,コード!$D$2:$F$351,3,0))</f>
        <v/>
      </c>
      <c r="D103" s="1"/>
      <c r="E103" s="1"/>
      <c r="F103" s="1"/>
      <c r="G103" s="1"/>
      <c r="H103" s="1"/>
      <c r="I103" s="5"/>
      <c r="J103" s="1"/>
      <c r="K103" s="1"/>
    </row>
    <row r="104" spans="1:11">
      <c r="A104" s="1">
        <v>84</v>
      </c>
      <c r="B104" s="101" t="str">
        <f t="shared" si="2"/>
        <v/>
      </c>
      <c r="C104" s="102" t="str">
        <f>IF(E104="","",VLOOKUP(E104,コード!$D$2:$F$351,3,0))</f>
        <v/>
      </c>
      <c r="D104" s="1"/>
      <c r="E104" s="1"/>
      <c r="F104" s="1"/>
      <c r="G104" s="1"/>
      <c r="H104" s="1"/>
      <c r="I104" s="5"/>
      <c r="J104" s="1"/>
      <c r="K104" s="1"/>
    </row>
    <row r="105" spans="1:11">
      <c r="A105" s="1">
        <v>85</v>
      </c>
      <c r="B105" s="101" t="str">
        <f t="shared" si="2"/>
        <v/>
      </c>
      <c r="C105" s="102" t="str">
        <f>IF(E105="","",VLOOKUP(E105,コード!$D$2:$F$351,3,0))</f>
        <v/>
      </c>
      <c r="D105" s="1"/>
      <c r="E105" s="1"/>
      <c r="F105" s="1"/>
      <c r="G105" s="1"/>
      <c r="H105" s="1"/>
      <c r="I105" s="5"/>
      <c r="J105" s="1"/>
      <c r="K105" s="1"/>
    </row>
    <row r="106" spans="1:11">
      <c r="A106" s="1">
        <v>86</v>
      </c>
      <c r="B106" s="101" t="str">
        <f t="shared" si="2"/>
        <v/>
      </c>
      <c r="C106" s="102" t="str">
        <f>IF(E106="","",VLOOKUP(E106,コード!$D$2:$F$351,3,0))</f>
        <v/>
      </c>
      <c r="D106" s="1"/>
      <c r="E106" s="1"/>
      <c r="F106" s="1"/>
      <c r="G106" s="1"/>
      <c r="H106" s="1"/>
      <c r="I106" s="5"/>
      <c r="J106" s="1"/>
      <c r="K106" s="1"/>
    </row>
    <row r="107" spans="1:11">
      <c r="A107" s="1">
        <v>87</v>
      </c>
      <c r="B107" s="101" t="str">
        <f t="shared" si="2"/>
        <v/>
      </c>
      <c r="C107" s="102" t="str">
        <f>IF(E107="","",VLOOKUP(E107,コード!$D$2:$F$351,3,0))</f>
        <v/>
      </c>
      <c r="D107" s="1"/>
      <c r="E107" s="1"/>
      <c r="F107" s="1"/>
      <c r="G107" s="1"/>
      <c r="H107" s="1"/>
      <c r="I107" s="5"/>
      <c r="J107" s="1"/>
      <c r="K107" s="1"/>
    </row>
    <row r="108" spans="1:11">
      <c r="A108" s="1">
        <v>88</v>
      </c>
      <c r="B108" s="101" t="str">
        <f t="shared" si="2"/>
        <v/>
      </c>
      <c r="C108" s="102" t="str">
        <f>IF(E108="","",VLOOKUP(E108,コード!$D$2:$F$351,3,0))</f>
        <v/>
      </c>
      <c r="D108" s="1"/>
      <c r="E108" s="1"/>
      <c r="F108" s="1"/>
      <c r="G108" s="1"/>
      <c r="H108" s="1"/>
      <c r="I108" s="5"/>
      <c r="J108" s="1"/>
      <c r="K108" s="1"/>
    </row>
    <row r="109" spans="1:11">
      <c r="A109" s="1">
        <v>89</v>
      </c>
      <c r="B109" s="101" t="str">
        <f t="shared" si="2"/>
        <v/>
      </c>
      <c r="C109" s="102" t="str">
        <f>IF(E109="","",VLOOKUP(E109,コード!$D$2:$F$351,3,0))</f>
        <v/>
      </c>
      <c r="D109" s="1"/>
      <c r="E109" s="1"/>
      <c r="F109" s="1"/>
      <c r="G109" s="1"/>
      <c r="H109" s="1"/>
      <c r="I109" s="5"/>
      <c r="J109" s="1"/>
      <c r="K109" s="1"/>
    </row>
    <row r="110" spans="1:11">
      <c r="A110" s="1">
        <v>90</v>
      </c>
      <c r="B110" s="101" t="str">
        <f t="shared" si="2"/>
        <v/>
      </c>
      <c r="C110" s="102" t="str">
        <f>IF(E110="","",VLOOKUP(E110,コード!$D$2:$F$351,3,0))</f>
        <v/>
      </c>
      <c r="D110" s="1"/>
      <c r="E110" s="1"/>
      <c r="F110" s="1"/>
      <c r="G110" s="1"/>
      <c r="H110" s="1"/>
      <c r="I110" s="5"/>
      <c r="J110" s="1"/>
      <c r="K110" s="1"/>
    </row>
    <row r="111" spans="1:11">
      <c r="A111" s="1">
        <v>91</v>
      </c>
      <c r="B111" s="101" t="str">
        <f t="shared" si="2"/>
        <v/>
      </c>
      <c r="C111" s="102" t="str">
        <f>IF(E111="","",VLOOKUP(E111,コード!$D$2:$F$351,3,0))</f>
        <v/>
      </c>
      <c r="D111" s="1"/>
      <c r="E111" s="1"/>
      <c r="F111" s="1"/>
      <c r="G111" s="1"/>
      <c r="H111" s="1"/>
      <c r="I111" s="5"/>
      <c r="J111" s="1"/>
      <c r="K111" s="1"/>
    </row>
    <row r="112" spans="1:11">
      <c r="A112" s="1">
        <v>92</v>
      </c>
      <c r="B112" s="101" t="str">
        <f t="shared" si="2"/>
        <v/>
      </c>
      <c r="C112" s="102" t="str">
        <f>IF(E112="","",VLOOKUP(E112,コード!$D$2:$F$351,3,0))</f>
        <v/>
      </c>
      <c r="D112" s="1"/>
      <c r="E112" s="1"/>
      <c r="F112" s="1"/>
      <c r="G112" s="1"/>
      <c r="H112" s="1"/>
      <c r="I112" s="5"/>
      <c r="J112" s="1"/>
      <c r="K112" s="1"/>
    </row>
    <row r="113" spans="1:11">
      <c r="A113" s="1">
        <v>93</v>
      </c>
      <c r="B113" s="101" t="str">
        <f t="shared" si="2"/>
        <v/>
      </c>
      <c r="C113" s="102" t="str">
        <f>IF(E113="","",VLOOKUP(E113,コード!$D$2:$F$351,3,0))</f>
        <v/>
      </c>
      <c r="D113" s="1"/>
      <c r="E113" s="1"/>
      <c r="F113" s="1"/>
      <c r="G113" s="1"/>
      <c r="H113" s="1"/>
      <c r="I113" s="5"/>
      <c r="J113" s="1"/>
      <c r="K113" s="1"/>
    </row>
    <row r="114" spans="1:11">
      <c r="A114" s="1">
        <v>94</v>
      </c>
      <c r="B114" s="101" t="str">
        <f t="shared" si="2"/>
        <v/>
      </c>
      <c r="C114" s="102" t="str">
        <f>IF(E114="","",VLOOKUP(E114,コード!$D$2:$F$351,3,0))</f>
        <v/>
      </c>
      <c r="D114" s="1"/>
      <c r="E114" s="1"/>
      <c r="F114" s="1"/>
      <c r="G114" s="1"/>
      <c r="H114" s="1"/>
      <c r="I114" s="5"/>
      <c r="J114" s="1"/>
      <c r="K114" s="1"/>
    </row>
    <row r="115" spans="1:11">
      <c r="A115" s="1">
        <v>95</v>
      </c>
      <c r="B115" s="101" t="str">
        <f t="shared" si="2"/>
        <v/>
      </c>
      <c r="C115" s="102" t="str">
        <f>IF(E115="","",VLOOKUP(E115,コード!$D$2:$F$351,3,0))</f>
        <v/>
      </c>
      <c r="D115" s="1"/>
      <c r="E115" s="1"/>
      <c r="F115" s="1"/>
      <c r="G115" s="1"/>
      <c r="H115" s="1"/>
      <c r="I115" s="5"/>
      <c r="J115" s="1"/>
      <c r="K115" s="1"/>
    </row>
    <row r="116" spans="1:11">
      <c r="A116" s="1">
        <v>96</v>
      </c>
      <c r="B116" s="101" t="str">
        <f t="shared" si="2"/>
        <v/>
      </c>
      <c r="C116" s="102" t="str">
        <f>IF(E116="","",VLOOKUP(E116,コード!$D$2:$F$351,3,0))</f>
        <v/>
      </c>
      <c r="D116" s="1"/>
      <c r="E116" s="1"/>
      <c r="F116" s="1"/>
      <c r="G116" s="1"/>
      <c r="H116" s="1"/>
      <c r="I116" s="5"/>
      <c r="J116" s="1"/>
      <c r="K116" s="1"/>
    </row>
    <row r="117" spans="1:11">
      <c r="A117" s="1">
        <v>97</v>
      </c>
      <c r="B117" s="101" t="str">
        <f t="shared" si="2"/>
        <v/>
      </c>
      <c r="C117" s="102" t="str">
        <f>IF(E117="","",VLOOKUP(E117,コード!$D$2:$F$351,3,0))</f>
        <v/>
      </c>
      <c r="D117" s="1"/>
      <c r="E117" s="1"/>
      <c r="F117" s="1"/>
      <c r="G117" s="1"/>
      <c r="H117" s="1"/>
      <c r="I117" s="5"/>
      <c r="J117" s="1"/>
      <c r="K117" s="1"/>
    </row>
    <row r="118" spans="1:11">
      <c r="A118" s="1">
        <v>98</v>
      </c>
      <c r="B118" s="101" t="str">
        <f t="shared" si="2"/>
        <v/>
      </c>
      <c r="C118" s="102" t="str">
        <f>IF(E118="","",VLOOKUP(E118,コード!$D$2:$F$351,3,0))</f>
        <v/>
      </c>
      <c r="D118" s="1"/>
      <c r="E118" s="1"/>
      <c r="F118" s="1"/>
      <c r="G118" s="1"/>
      <c r="H118" s="1"/>
      <c r="I118" s="5"/>
      <c r="J118" s="1"/>
      <c r="K118" s="1"/>
    </row>
    <row r="119" spans="1:11">
      <c r="A119" s="1">
        <v>99</v>
      </c>
      <c r="B119" s="101" t="str">
        <f t="shared" ref="B119:B182" si="3">IF(D119&lt;&gt;"",CHOOSE(D119,"課題","自由","ﾃｰﾏ"),"")</f>
        <v/>
      </c>
      <c r="C119" s="102" t="str">
        <f>IF(E119="","",VLOOKUP(E119,コード!$D$2:$F$351,3,0))</f>
        <v/>
      </c>
      <c r="D119" s="1"/>
      <c r="E119" s="1"/>
      <c r="F119" s="1"/>
      <c r="G119" s="1"/>
      <c r="H119" s="1"/>
      <c r="I119" s="5"/>
      <c r="J119" s="1"/>
      <c r="K119" s="1"/>
    </row>
    <row r="120" spans="1:11">
      <c r="A120" s="1">
        <v>100</v>
      </c>
      <c r="B120" s="101" t="str">
        <f t="shared" si="3"/>
        <v/>
      </c>
      <c r="C120" s="102" t="str">
        <f>IF(E120="","",VLOOKUP(E120,コード!$D$2:$F$351,3,0))</f>
        <v/>
      </c>
      <c r="D120" s="1"/>
      <c r="E120" s="1"/>
      <c r="F120" s="1"/>
      <c r="G120" s="1"/>
      <c r="H120" s="1"/>
      <c r="I120" s="5"/>
      <c r="J120" s="1"/>
      <c r="K120" s="1"/>
    </row>
    <row r="121" spans="1:11">
      <c r="A121" s="1">
        <v>101</v>
      </c>
      <c r="B121" s="101" t="str">
        <f t="shared" si="3"/>
        <v/>
      </c>
      <c r="C121" s="102" t="str">
        <f>IF(E121="","",VLOOKUP(E121,コード!$D$2:$F$351,3,0))</f>
        <v/>
      </c>
      <c r="D121" s="1"/>
      <c r="E121" s="1"/>
      <c r="F121" s="1"/>
      <c r="G121" s="1"/>
      <c r="H121" s="1"/>
      <c r="I121" s="5"/>
      <c r="J121" s="1"/>
      <c r="K121" s="1"/>
    </row>
    <row r="122" spans="1:11">
      <c r="A122" s="1">
        <v>102</v>
      </c>
      <c r="B122" s="101" t="str">
        <f t="shared" si="3"/>
        <v/>
      </c>
      <c r="C122" s="102" t="str">
        <f>IF(E122="","",VLOOKUP(E122,コード!$D$2:$F$351,3,0))</f>
        <v/>
      </c>
      <c r="D122" s="1"/>
      <c r="E122" s="1"/>
      <c r="F122" s="1"/>
      <c r="G122" s="1"/>
      <c r="H122" s="1"/>
      <c r="I122" s="5"/>
      <c r="J122" s="1"/>
      <c r="K122" s="1"/>
    </row>
    <row r="123" spans="1:11">
      <c r="A123" s="1">
        <v>103</v>
      </c>
      <c r="B123" s="101" t="str">
        <f t="shared" si="3"/>
        <v/>
      </c>
      <c r="C123" s="102" t="str">
        <f>IF(E123="","",VLOOKUP(E123,コード!$D$2:$F$351,3,0))</f>
        <v/>
      </c>
      <c r="D123" s="1"/>
      <c r="E123" s="1"/>
      <c r="F123" s="1"/>
      <c r="G123" s="1"/>
      <c r="H123" s="1"/>
      <c r="I123" s="5"/>
      <c r="J123" s="1"/>
      <c r="K123" s="1"/>
    </row>
    <row r="124" spans="1:11">
      <c r="A124" s="1">
        <v>104</v>
      </c>
      <c r="B124" s="101" t="str">
        <f t="shared" si="3"/>
        <v/>
      </c>
      <c r="C124" s="102" t="str">
        <f>IF(E124="","",VLOOKUP(E124,コード!$D$2:$F$351,3,0))</f>
        <v/>
      </c>
      <c r="D124" s="1"/>
      <c r="E124" s="1"/>
      <c r="F124" s="1"/>
      <c r="G124" s="1"/>
      <c r="H124" s="1"/>
      <c r="I124" s="5"/>
      <c r="J124" s="1"/>
      <c r="K124" s="1"/>
    </row>
    <row r="125" spans="1:11">
      <c r="A125" s="1">
        <v>105</v>
      </c>
      <c r="B125" s="101" t="str">
        <f t="shared" si="3"/>
        <v/>
      </c>
      <c r="C125" s="102" t="str">
        <f>IF(E125="","",VLOOKUP(E125,コード!$D$2:$F$351,3,0))</f>
        <v/>
      </c>
      <c r="D125" s="1"/>
      <c r="E125" s="1"/>
      <c r="F125" s="1"/>
      <c r="G125" s="1"/>
      <c r="H125" s="1"/>
      <c r="I125" s="5"/>
      <c r="J125" s="1"/>
      <c r="K125" s="1"/>
    </row>
    <row r="126" spans="1:11">
      <c r="A126" s="1">
        <v>106</v>
      </c>
      <c r="B126" s="101" t="str">
        <f t="shared" si="3"/>
        <v/>
      </c>
      <c r="C126" s="102" t="str">
        <f>IF(E126="","",VLOOKUP(E126,コード!$D$2:$F$351,3,0))</f>
        <v/>
      </c>
      <c r="D126" s="1"/>
      <c r="E126" s="1"/>
      <c r="F126" s="1"/>
      <c r="G126" s="1"/>
      <c r="H126" s="1"/>
      <c r="I126" s="5"/>
      <c r="J126" s="1"/>
      <c r="K126" s="1"/>
    </row>
    <row r="127" spans="1:11">
      <c r="A127" s="1">
        <v>107</v>
      </c>
      <c r="B127" s="101" t="str">
        <f t="shared" si="3"/>
        <v/>
      </c>
      <c r="C127" s="102" t="str">
        <f>IF(E127="","",VLOOKUP(E127,コード!$D$2:$F$351,3,0))</f>
        <v/>
      </c>
      <c r="D127" s="1"/>
      <c r="E127" s="1"/>
      <c r="F127" s="1"/>
      <c r="G127" s="1"/>
      <c r="H127" s="1"/>
      <c r="I127" s="5"/>
      <c r="J127" s="1"/>
      <c r="K127" s="1"/>
    </row>
    <row r="128" spans="1:11">
      <c r="A128" s="1">
        <v>108</v>
      </c>
      <c r="B128" s="101" t="str">
        <f t="shared" si="3"/>
        <v/>
      </c>
      <c r="C128" s="102" t="str">
        <f>IF(E128="","",VLOOKUP(E128,コード!$D$2:$F$351,3,0))</f>
        <v/>
      </c>
      <c r="D128" s="1"/>
      <c r="E128" s="1"/>
      <c r="F128" s="1"/>
      <c r="G128" s="1"/>
      <c r="H128" s="1"/>
      <c r="I128" s="5"/>
      <c r="J128" s="1"/>
      <c r="K128" s="1"/>
    </row>
    <row r="129" spans="1:11">
      <c r="A129" s="1">
        <v>109</v>
      </c>
      <c r="B129" s="101" t="str">
        <f t="shared" si="3"/>
        <v/>
      </c>
      <c r="C129" s="102" t="str">
        <f>IF(E129="","",VLOOKUP(E129,コード!$D$2:$F$351,3,0))</f>
        <v/>
      </c>
      <c r="D129" s="1"/>
      <c r="E129" s="1"/>
      <c r="F129" s="1"/>
      <c r="G129" s="1"/>
      <c r="H129" s="1"/>
      <c r="I129" s="5"/>
      <c r="J129" s="1"/>
      <c r="K129" s="1"/>
    </row>
    <row r="130" spans="1:11">
      <c r="A130" s="1">
        <v>110</v>
      </c>
      <c r="B130" s="101" t="str">
        <f t="shared" si="3"/>
        <v/>
      </c>
      <c r="C130" s="102" t="str">
        <f>IF(E130="","",VLOOKUP(E130,コード!$D$2:$F$351,3,0))</f>
        <v/>
      </c>
      <c r="D130" s="1"/>
      <c r="E130" s="1"/>
      <c r="F130" s="1"/>
      <c r="G130" s="1"/>
      <c r="H130" s="1"/>
      <c r="I130" s="5"/>
      <c r="J130" s="1"/>
      <c r="K130" s="1"/>
    </row>
    <row r="131" spans="1:11">
      <c r="A131" s="1">
        <v>111</v>
      </c>
      <c r="B131" s="101" t="str">
        <f t="shared" si="3"/>
        <v/>
      </c>
      <c r="C131" s="102" t="str">
        <f>IF(E131="","",VLOOKUP(E131,コード!$D$2:$F$351,3,0))</f>
        <v/>
      </c>
      <c r="D131" s="1"/>
      <c r="E131" s="1"/>
      <c r="F131" s="1"/>
      <c r="G131" s="1"/>
      <c r="H131" s="1"/>
      <c r="I131" s="5"/>
      <c r="J131" s="1"/>
      <c r="K131" s="1"/>
    </row>
    <row r="132" spans="1:11">
      <c r="A132" s="1">
        <v>112</v>
      </c>
      <c r="B132" s="101" t="str">
        <f t="shared" si="3"/>
        <v/>
      </c>
      <c r="C132" s="102" t="str">
        <f>IF(E132="","",VLOOKUP(E132,コード!$D$2:$F$351,3,0))</f>
        <v/>
      </c>
      <c r="D132" s="1"/>
      <c r="E132" s="1"/>
      <c r="F132" s="1"/>
      <c r="G132" s="1"/>
      <c r="H132" s="1"/>
      <c r="I132" s="5"/>
      <c r="J132" s="1"/>
      <c r="K132" s="1"/>
    </row>
    <row r="133" spans="1:11">
      <c r="A133" s="1">
        <v>113</v>
      </c>
      <c r="B133" s="101" t="str">
        <f t="shared" si="3"/>
        <v/>
      </c>
      <c r="C133" s="102" t="str">
        <f>IF(E133="","",VLOOKUP(E133,コード!$D$2:$F$351,3,0))</f>
        <v/>
      </c>
      <c r="D133" s="1"/>
      <c r="E133" s="1"/>
      <c r="F133" s="1"/>
      <c r="G133" s="1"/>
      <c r="H133" s="1"/>
      <c r="I133" s="5"/>
      <c r="J133" s="1"/>
      <c r="K133" s="1"/>
    </row>
    <row r="134" spans="1:11">
      <c r="A134" s="1">
        <v>114</v>
      </c>
      <c r="B134" s="101" t="str">
        <f t="shared" si="3"/>
        <v/>
      </c>
      <c r="C134" s="102" t="str">
        <f>IF(E134="","",VLOOKUP(E134,コード!$D$2:$F$351,3,0))</f>
        <v/>
      </c>
      <c r="D134" s="1"/>
      <c r="E134" s="1"/>
      <c r="F134" s="1"/>
      <c r="G134" s="1"/>
      <c r="H134" s="1"/>
      <c r="I134" s="5"/>
      <c r="J134" s="1"/>
      <c r="K134" s="1"/>
    </row>
    <row r="135" spans="1:11">
      <c r="A135" s="1">
        <v>115</v>
      </c>
      <c r="B135" s="101" t="str">
        <f t="shared" si="3"/>
        <v/>
      </c>
      <c r="C135" s="102" t="str">
        <f>IF(E135="","",VLOOKUP(E135,コード!$D$2:$F$351,3,0))</f>
        <v/>
      </c>
      <c r="D135" s="1"/>
      <c r="E135" s="1"/>
      <c r="F135" s="1"/>
      <c r="G135" s="1"/>
      <c r="H135" s="1"/>
      <c r="I135" s="5"/>
      <c r="J135" s="1"/>
      <c r="K135" s="1"/>
    </row>
    <row r="136" spans="1:11">
      <c r="A136" s="1">
        <v>116</v>
      </c>
      <c r="B136" s="101" t="str">
        <f t="shared" si="3"/>
        <v/>
      </c>
      <c r="C136" s="102" t="str">
        <f>IF(E136="","",VLOOKUP(E136,コード!$D$2:$F$351,3,0))</f>
        <v/>
      </c>
      <c r="D136" s="1"/>
      <c r="E136" s="1"/>
      <c r="F136" s="1"/>
      <c r="G136" s="1"/>
      <c r="H136" s="1"/>
      <c r="I136" s="5"/>
      <c r="J136" s="1"/>
      <c r="K136" s="1"/>
    </row>
    <row r="137" spans="1:11">
      <c r="A137" s="1">
        <v>117</v>
      </c>
      <c r="B137" s="101" t="str">
        <f t="shared" si="3"/>
        <v/>
      </c>
      <c r="C137" s="102" t="str">
        <f>IF(E137="","",VLOOKUP(E137,コード!$D$2:$F$351,3,0))</f>
        <v/>
      </c>
      <c r="D137" s="1"/>
      <c r="E137" s="1"/>
      <c r="F137" s="1"/>
      <c r="G137" s="1"/>
      <c r="H137" s="1"/>
      <c r="I137" s="5"/>
      <c r="J137" s="1"/>
      <c r="K137" s="1"/>
    </row>
    <row r="138" spans="1:11">
      <c r="A138" s="1">
        <v>118</v>
      </c>
      <c r="B138" s="101" t="str">
        <f t="shared" si="3"/>
        <v/>
      </c>
      <c r="C138" s="102" t="str">
        <f>IF(E138="","",VLOOKUP(E138,コード!$D$2:$F$351,3,0))</f>
        <v/>
      </c>
      <c r="D138" s="1"/>
      <c r="E138" s="1"/>
      <c r="F138" s="1"/>
      <c r="G138" s="1"/>
      <c r="H138" s="1"/>
      <c r="I138" s="5"/>
      <c r="J138" s="1"/>
      <c r="K138" s="1"/>
    </row>
    <row r="139" spans="1:11">
      <c r="A139" s="1">
        <v>119</v>
      </c>
      <c r="B139" s="101" t="str">
        <f t="shared" si="3"/>
        <v/>
      </c>
      <c r="C139" s="102" t="str">
        <f>IF(E139="","",VLOOKUP(E139,コード!$D$2:$F$351,3,0))</f>
        <v/>
      </c>
      <c r="D139" s="1"/>
      <c r="E139" s="1"/>
      <c r="F139" s="1"/>
      <c r="G139" s="1"/>
      <c r="H139" s="1"/>
      <c r="I139" s="5"/>
      <c r="J139" s="1"/>
      <c r="K139" s="1"/>
    </row>
    <row r="140" spans="1:11">
      <c r="A140" s="1">
        <v>120</v>
      </c>
      <c r="B140" s="101" t="str">
        <f t="shared" si="3"/>
        <v/>
      </c>
      <c r="C140" s="102" t="str">
        <f>IF(E140="","",VLOOKUP(E140,コード!$D$2:$F$351,3,0))</f>
        <v/>
      </c>
      <c r="D140" s="1"/>
      <c r="E140" s="1"/>
      <c r="F140" s="1"/>
      <c r="G140" s="1"/>
      <c r="H140" s="1"/>
      <c r="I140" s="5"/>
      <c r="J140" s="1"/>
      <c r="K140" s="1"/>
    </row>
    <row r="141" spans="1:11">
      <c r="A141" s="1">
        <v>121</v>
      </c>
      <c r="B141" s="101" t="str">
        <f t="shared" si="3"/>
        <v/>
      </c>
      <c r="C141" s="102" t="str">
        <f>IF(E141="","",VLOOKUP(E141,コード!$D$2:$F$351,3,0))</f>
        <v/>
      </c>
      <c r="D141" s="1"/>
      <c r="E141" s="1"/>
      <c r="F141" s="1"/>
      <c r="G141" s="1"/>
      <c r="H141" s="1"/>
      <c r="I141" s="5"/>
      <c r="J141" s="1"/>
      <c r="K141" s="1"/>
    </row>
    <row r="142" spans="1:11">
      <c r="A142" s="1">
        <v>122</v>
      </c>
      <c r="B142" s="101" t="str">
        <f t="shared" si="3"/>
        <v/>
      </c>
      <c r="C142" s="102" t="str">
        <f>IF(E142="","",VLOOKUP(E142,コード!$D$2:$F$351,3,0))</f>
        <v/>
      </c>
      <c r="D142" s="1"/>
      <c r="E142" s="1"/>
      <c r="F142" s="1"/>
      <c r="G142" s="1"/>
      <c r="H142" s="1"/>
      <c r="I142" s="5"/>
      <c r="J142" s="1"/>
      <c r="K142" s="1"/>
    </row>
    <row r="143" spans="1:11">
      <c r="A143" s="1">
        <v>123</v>
      </c>
      <c r="B143" s="101" t="str">
        <f t="shared" si="3"/>
        <v/>
      </c>
      <c r="C143" s="102" t="str">
        <f>IF(E143="","",VLOOKUP(E143,コード!$D$2:$F$351,3,0))</f>
        <v/>
      </c>
      <c r="D143" s="1"/>
      <c r="E143" s="1"/>
      <c r="F143" s="1"/>
      <c r="G143" s="1"/>
      <c r="H143" s="1"/>
      <c r="I143" s="5"/>
      <c r="J143" s="1"/>
      <c r="K143" s="1"/>
    </row>
    <row r="144" spans="1:11">
      <c r="A144" s="1">
        <v>124</v>
      </c>
      <c r="B144" s="101" t="str">
        <f t="shared" si="3"/>
        <v/>
      </c>
      <c r="C144" s="102" t="str">
        <f>IF(E144="","",VLOOKUP(E144,コード!$D$2:$F$351,3,0))</f>
        <v/>
      </c>
      <c r="D144" s="1"/>
      <c r="E144" s="1"/>
      <c r="F144" s="1"/>
      <c r="G144" s="1"/>
      <c r="H144" s="1"/>
      <c r="I144" s="5"/>
      <c r="J144" s="1"/>
      <c r="K144" s="1"/>
    </row>
    <row r="145" spans="1:11">
      <c r="A145" s="1">
        <v>125</v>
      </c>
      <c r="B145" s="101" t="str">
        <f t="shared" si="3"/>
        <v/>
      </c>
      <c r="C145" s="102" t="str">
        <f>IF(E145="","",VLOOKUP(E145,コード!$D$2:$F$351,3,0))</f>
        <v/>
      </c>
      <c r="D145" s="1"/>
      <c r="E145" s="1"/>
      <c r="F145" s="1"/>
      <c r="G145" s="1"/>
      <c r="H145" s="1"/>
      <c r="I145" s="5"/>
      <c r="J145" s="1"/>
      <c r="K145" s="1"/>
    </row>
    <row r="146" spans="1:11">
      <c r="A146" s="1">
        <v>126</v>
      </c>
      <c r="B146" s="101" t="str">
        <f t="shared" si="3"/>
        <v/>
      </c>
      <c r="C146" s="102" t="str">
        <f>IF(E146="","",VLOOKUP(E146,コード!$D$2:$F$351,3,0))</f>
        <v/>
      </c>
      <c r="D146" s="1"/>
      <c r="E146" s="1"/>
      <c r="F146" s="1"/>
      <c r="G146" s="1"/>
      <c r="H146" s="1"/>
      <c r="I146" s="5"/>
      <c r="J146" s="1"/>
      <c r="K146" s="1"/>
    </row>
    <row r="147" spans="1:11">
      <c r="A147" s="1">
        <v>127</v>
      </c>
      <c r="B147" s="101" t="str">
        <f t="shared" si="3"/>
        <v/>
      </c>
      <c r="C147" s="102" t="str">
        <f>IF(E147="","",VLOOKUP(E147,コード!$D$2:$F$351,3,0))</f>
        <v/>
      </c>
      <c r="D147" s="1"/>
      <c r="E147" s="1"/>
      <c r="F147" s="1"/>
      <c r="G147" s="1"/>
      <c r="H147" s="1"/>
      <c r="I147" s="5"/>
      <c r="J147" s="1"/>
      <c r="K147" s="1"/>
    </row>
    <row r="148" spans="1:11">
      <c r="A148" s="1">
        <v>128</v>
      </c>
      <c r="B148" s="101" t="str">
        <f t="shared" si="3"/>
        <v/>
      </c>
      <c r="C148" s="102" t="str">
        <f>IF(E148="","",VLOOKUP(E148,コード!$D$2:$F$351,3,0))</f>
        <v/>
      </c>
      <c r="D148" s="1"/>
      <c r="E148" s="1"/>
      <c r="F148" s="1"/>
      <c r="G148" s="1"/>
      <c r="H148" s="1"/>
      <c r="I148" s="5"/>
      <c r="J148" s="1"/>
      <c r="K148" s="1"/>
    </row>
    <row r="149" spans="1:11">
      <c r="A149" s="1">
        <v>129</v>
      </c>
      <c r="B149" s="101" t="str">
        <f t="shared" si="3"/>
        <v/>
      </c>
      <c r="C149" s="102" t="str">
        <f>IF(E149="","",VLOOKUP(E149,コード!$D$2:$F$351,3,0))</f>
        <v/>
      </c>
      <c r="D149" s="1"/>
      <c r="E149" s="1"/>
      <c r="F149" s="1"/>
      <c r="G149" s="1"/>
      <c r="H149" s="1"/>
      <c r="I149" s="5"/>
      <c r="J149" s="1"/>
      <c r="K149" s="1"/>
    </row>
    <row r="150" spans="1:11">
      <c r="A150" s="1">
        <v>130</v>
      </c>
      <c r="B150" s="101" t="str">
        <f t="shared" si="3"/>
        <v/>
      </c>
      <c r="C150" s="102" t="str">
        <f>IF(E150="","",VLOOKUP(E150,コード!$D$2:$F$351,3,0))</f>
        <v/>
      </c>
      <c r="D150" s="1"/>
      <c r="E150" s="1"/>
      <c r="F150" s="1"/>
      <c r="G150" s="1"/>
      <c r="H150" s="1"/>
      <c r="I150" s="5"/>
      <c r="J150" s="1"/>
      <c r="K150" s="1"/>
    </row>
    <row r="151" spans="1:11">
      <c r="A151" s="1">
        <v>131</v>
      </c>
      <c r="B151" s="101" t="str">
        <f t="shared" si="3"/>
        <v/>
      </c>
      <c r="C151" s="102" t="str">
        <f>IF(E151="","",VLOOKUP(E151,コード!$D$2:$F$351,3,0))</f>
        <v/>
      </c>
      <c r="D151" s="1"/>
      <c r="E151" s="1"/>
      <c r="F151" s="1"/>
      <c r="G151" s="1"/>
      <c r="H151" s="1"/>
      <c r="I151" s="5"/>
      <c r="J151" s="1"/>
      <c r="K151" s="1"/>
    </row>
    <row r="152" spans="1:11">
      <c r="A152" s="1">
        <v>132</v>
      </c>
      <c r="B152" s="101" t="str">
        <f t="shared" si="3"/>
        <v/>
      </c>
      <c r="C152" s="102" t="str">
        <f>IF(E152="","",VLOOKUP(E152,コード!$D$2:$F$351,3,0))</f>
        <v/>
      </c>
      <c r="D152" s="1"/>
      <c r="E152" s="1"/>
      <c r="F152" s="1"/>
      <c r="G152" s="1"/>
      <c r="H152" s="1"/>
      <c r="I152" s="5"/>
      <c r="J152" s="1"/>
      <c r="K152" s="1"/>
    </row>
    <row r="153" spans="1:11">
      <c r="A153" s="1">
        <v>133</v>
      </c>
      <c r="B153" s="101" t="str">
        <f t="shared" si="3"/>
        <v/>
      </c>
      <c r="C153" s="102" t="str">
        <f>IF(E153="","",VLOOKUP(E153,コード!$D$2:$F$351,3,0))</f>
        <v/>
      </c>
      <c r="D153" s="1"/>
      <c r="E153" s="1"/>
      <c r="F153" s="1"/>
      <c r="G153" s="1"/>
      <c r="H153" s="1"/>
      <c r="I153" s="5"/>
      <c r="J153" s="1"/>
      <c r="K153" s="1"/>
    </row>
    <row r="154" spans="1:11">
      <c r="A154" s="1">
        <v>134</v>
      </c>
      <c r="B154" s="101" t="str">
        <f t="shared" si="3"/>
        <v/>
      </c>
      <c r="C154" s="102" t="str">
        <f>IF(E154="","",VLOOKUP(E154,コード!$D$2:$F$351,3,0))</f>
        <v/>
      </c>
      <c r="D154" s="1"/>
      <c r="E154" s="1"/>
      <c r="F154" s="1"/>
      <c r="G154" s="1"/>
      <c r="H154" s="1"/>
      <c r="I154" s="5"/>
      <c r="J154" s="1"/>
      <c r="K154" s="1"/>
    </row>
    <row r="155" spans="1:11">
      <c r="A155" s="1">
        <v>135</v>
      </c>
      <c r="B155" s="101" t="str">
        <f t="shared" si="3"/>
        <v/>
      </c>
      <c r="C155" s="102" t="str">
        <f>IF(E155="","",VLOOKUP(E155,コード!$D$2:$F$351,3,0))</f>
        <v/>
      </c>
      <c r="D155" s="1"/>
      <c r="E155" s="1"/>
      <c r="F155" s="1"/>
      <c r="G155" s="1"/>
      <c r="H155" s="1"/>
      <c r="I155" s="5"/>
      <c r="J155" s="1"/>
      <c r="K155" s="1"/>
    </row>
    <row r="156" spans="1:11">
      <c r="A156" s="1">
        <v>136</v>
      </c>
      <c r="B156" s="101" t="str">
        <f t="shared" si="3"/>
        <v/>
      </c>
      <c r="C156" s="102" t="str">
        <f>IF(E156="","",VLOOKUP(E156,コード!$D$2:$F$351,3,0))</f>
        <v/>
      </c>
      <c r="D156" s="1"/>
      <c r="E156" s="1"/>
      <c r="F156" s="1"/>
      <c r="G156" s="1"/>
      <c r="H156" s="1"/>
      <c r="I156" s="5"/>
      <c r="J156" s="1"/>
      <c r="K156" s="1"/>
    </row>
    <row r="157" spans="1:11">
      <c r="A157" s="1">
        <v>137</v>
      </c>
      <c r="B157" s="101" t="str">
        <f t="shared" si="3"/>
        <v/>
      </c>
      <c r="C157" s="102" t="str">
        <f>IF(E157="","",VLOOKUP(E157,コード!$D$2:$F$351,3,0))</f>
        <v/>
      </c>
      <c r="D157" s="1"/>
      <c r="E157" s="1"/>
      <c r="F157" s="1"/>
      <c r="G157" s="1"/>
      <c r="H157" s="1"/>
      <c r="I157" s="5"/>
      <c r="J157" s="1"/>
      <c r="K157" s="1"/>
    </row>
    <row r="158" spans="1:11">
      <c r="A158" s="1">
        <v>138</v>
      </c>
      <c r="B158" s="101" t="str">
        <f t="shared" si="3"/>
        <v/>
      </c>
      <c r="C158" s="102" t="str">
        <f>IF(E158="","",VLOOKUP(E158,コード!$D$2:$F$351,3,0))</f>
        <v/>
      </c>
      <c r="D158" s="1"/>
      <c r="E158" s="1"/>
      <c r="F158" s="1"/>
      <c r="G158" s="1"/>
      <c r="H158" s="1"/>
      <c r="I158" s="5"/>
      <c r="J158" s="1"/>
      <c r="K158" s="1"/>
    </row>
    <row r="159" spans="1:11">
      <c r="A159" s="1">
        <v>139</v>
      </c>
      <c r="B159" s="101" t="str">
        <f t="shared" si="3"/>
        <v/>
      </c>
      <c r="C159" s="102" t="str">
        <f>IF(E159="","",VLOOKUP(E159,コード!$D$2:$F$351,3,0))</f>
        <v/>
      </c>
      <c r="D159" s="1"/>
      <c r="E159" s="1"/>
      <c r="F159" s="1"/>
      <c r="G159" s="1"/>
      <c r="H159" s="1"/>
      <c r="I159" s="5"/>
      <c r="J159" s="1"/>
      <c r="K159" s="1"/>
    </row>
    <row r="160" spans="1:11">
      <c r="A160" s="1">
        <v>140</v>
      </c>
      <c r="B160" s="101" t="str">
        <f t="shared" si="3"/>
        <v/>
      </c>
      <c r="C160" s="102" t="str">
        <f>IF(E160="","",VLOOKUP(E160,コード!$D$2:$F$351,3,0))</f>
        <v/>
      </c>
      <c r="D160" s="1"/>
      <c r="E160" s="1"/>
      <c r="F160" s="1"/>
      <c r="G160" s="1"/>
      <c r="H160" s="1"/>
      <c r="I160" s="5"/>
      <c r="J160" s="1"/>
      <c r="K160" s="1"/>
    </row>
    <row r="161" spans="1:11">
      <c r="A161" s="1">
        <v>141</v>
      </c>
      <c r="B161" s="101" t="str">
        <f t="shared" si="3"/>
        <v/>
      </c>
      <c r="C161" s="102" t="str">
        <f>IF(E161="","",VLOOKUP(E161,コード!$D$2:$F$351,3,0))</f>
        <v/>
      </c>
      <c r="D161" s="1"/>
      <c r="E161" s="1"/>
      <c r="F161" s="1"/>
      <c r="G161" s="1"/>
      <c r="H161" s="1"/>
      <c r="I161" s="5"/>
      <c r="J161" s="1"/>
      <c r="K161" s="1"/>
    </row>
    <row r="162" spans="1:11">
      <c r="A162" s="1">
        <v>142</v>
      </c>
      <c r="B162" s="101" t="str">
        <f t="shared" si="3"/>
        <v/>
      </c>
      <c r="C162" s="102" t="str">
        <f>IF(E162="","",VLOOKUP(E162,コード!$D$2:$F$351,3,0))</f>
        <v/>
      </c>
      <c r="D162" s="1"/>
      <c r="E162" s="1"/>
      <c r="F162" s="1"/>
      <c r="G162" s="1"/>
      <c r="H162" s="1"/>
      <c r="I162" s="5"/>
      <c r="J162" s="1"/>
      <c r="K162" s="1"/>
    </row>
    <row r="163" spans="1:11">
      <c r="A163" s="1">
        <v>143</v>
      </c>
      <c r="B163" s="101" t="str">
        <f t="shared" si="3"/>
        <v/>
      </c>
      <c r="C163" s="102" t="str">
        <f>IF(E163="","",VLOOKUP(E163,コード!$D$2:$F$351,3,0))</f>
        <v/>
      </c>
      <c r="D163" s="1"/>
      <c r="E163" s="1"/>
      <c r="F163" s="1"/>
      <c r="G163" s="1"/>
      <c r="H163" s="1"/>
      <c r="I163" s="5"/>
      <c r="J163" s="1"/>
      <c r="K163" s="1"/>
    </row>
    <row r="164" spans="1:11">
      <c r="A164" s="1">
        <v>144</v>
      </c>
      <c r="B164" s="101" t="str">
        <f t="shared" si="3"/>
        <v/>
      </c>
      <c r="C164" s="102" t="str">
        <f>IF(E164="","",VLOOKUP(E164,コード!$D$2:$F$351,3,0))</f>
        <v/>
      </c>
      <c r="D164" s="1"/>
      <c r="E164" s="1"/>
      <c r="F164" s="1"/>
      <c r="G164" s="1"/>
      <c r="H164" s="1"/>
      <c r="I164" s="5"/>
      <c r="J164" s="1"/>
      <c r="K164" s="1"/>
    </row>
    <row r="165" spans="1:11">
      <c r="A165" s="1">
        <v>145</v>
      </c>
      <c r="B165" s="101" t="str">
        <f t="shared" si="3"/>
        <v/>
      </c>
      <c r="C165" s="102" t="str">
        <f>IF(E165="","",VLOOKUP(E165,コード!$D$2:$F$351,3,0))</f>
        <v/>
      </c>
      <c r="D165" s="1"/>
      <c r="E165" s="1"/>
      <c r="F165" s="1"/>
      <c r="G165" s="1"/>
      <c r="H165" s="1"/>
      <c r="I165" s="5"/>
      <c r="J165" s="1"/>
      <c r="K165" s="1"/>
    </row>
    <row r="166" spans="1:11">
      <c r="A166" s="1">
        <v>146</v>
      </c>
      <c r="B166" s="101" t="str">
        <f t="shared" si="3"/>
        <v/>
      </c>
      <c r="C166" s="102" t="str">
        <f>IF(E166="","",VLOOKUP(E166,コード!$D$2:$F$351,3,0))</f>
        <v/>
      </c>
      <c r="D166" s="1"/>
      <c r="E166" s="1"/>
      <c r="F166" s="1"/>
      <c r="G166" s="1"/>
      <c r="H166" s="1"/>
      <c r="I166" s="5"/>
      <c r="J166" s="1"/>
      <c r="K166" s="1"/>
    </row>
    <row r="167" spans="1:11">
      <c r="A167" s="1">
        <v>147</v>
      </c>
      <c r="B167" s="101" t="str">
        <f t="shared" si="3"/>
        <v/>
      </c>
      <c r="C167" s="102" t="str">
        <f>IF(E167="","",VLOOKUP(E167,コード!$D$2:$F$351,3,0))</f>
        <v/>
      </c>
      <c r="D167" s="1"/>
      <c r="E167" s="1"/>
      <c r="F167" s="1"/>
      <c r="G167" s="1"/>
      <c r="H167" s="1"/>
      <c r="I167" s="5"/>
      <c r="J167" s="1"/>
      <c r="K167" s="1"/>
    </row>
    <row r="168" spans="1:11">
      <c r="A168" s="1">
        <v>148</v>
      </c>
      <c r="B168" s="101" t="str">
        <f t="shared" si="3"/>
        <v/>
      </c>
      <c r="C168" s="102" t="str">
        <f>IF(E168="","",VLOOKUP(E168,コード!$D$2:$F$351,3,0))</f>
        <v/>
      </c>
      <c r="D168" s="1"/>
      <c r="E168" s="1"/>
      <c r="F168" s="1"/>
      <c r="G168" s="1"/>
      <c r="H168" s="1"/>
      <c r="I168" s="5"/>
      <c r="J168" s="1"/>
      <c r="K168" s="1"/>
    </row>
    <row r="169" spans="1:11">
      <c r="A169" s="1">
        <v>149</v>
      </c>
      <c r="B169" s="101" t="str">
        <f t="shared" si="3"/>
        <v/>
      </c>
      <c r="C169" s="102" t="str">
        <f>IF(E169="","",VLOOKUP(E169,コード!$D$2:$F$351,3,0))</f>
        <v/>
      </c>
      <c r="D169" s="1"/>
      <c r="E169" s="1"/>
      <c r="F169" s="1"/>
      <c r="G169" s="1"/>
      <c r="H169" s="1"/>
      <c r="I169" s="5"/>
      <c r="J169" s="1"/>
      <c r="K169" s="1"/>
    </row>
    <row r="170" spans="1:11">
      <c r="A170" s="1">
        <v>150</v>
      </c>
      <c r="B170" s="101" t="str">
        <f t="shared" si="3"/>
        <v/>
      </c>
      <c r="C170" s="102" t="str">
        <f>IF(E170="","",VLOOKUP(E170,コード!$D$2:$F$351,3,0))</f>
        <v/>
      </c>
      <c r="D170" s="1"/>
      <c r="E170" s="1"/>
      <c r="F170" s="1"/>
      <c r="G170" s="1"/>
      <c r="H170" s="1"/>
      <c r="I170" s="5"/>
      <c r="J170" s="1"/>
      <c r="K170" s="1"/>
    </row>
    <row r="171" spans="1:11">
      <c r="A171" s="1">
        <v>151</v>
      </c>
      <c r="B171" s="101" t="str">
        <f t="shared" si="3"/>
        <v/>
      </c>
      <c r="C171" s="102" t="str">
        <f>IF(E171="","",VLOOKUP(E171,コード!$D$2:$F$351,3,0))</f>
        <v/>
      </c>
      <c r="D171" s="1"/>
      <c r="E171" s="1"/>
      <c r="F171" s="1"/>
      <c r="G171" s="1"/>
      <c r="H171" s="1"/>
      <c r="I171" s="5"/>
      <c r="J171" s="1"/>
      <c r="K171" s="1"/>
    </row>
    <row r="172" spans="1:11">
      <c r="A172" s="1">
        <v>152</v>
      </c>
      <c r="B172" s="101" t="str">
        <f t="shared" si="3"/>
        <v/>
      </c>
      <c r="C172" s="102" t="str">
        <f>IF(E172="","",VLOOKUP(E172,コード!$D$2:$F$351,3,0))</f>
        <v/>
      </c>
      <c r="D172" s="1"/>
      <c r="E172" s="1"/>
      <c r="F172" s="1"/>
      <c r="G172" s="1"/>
      <c r="H172" s="1"/>
      <c r="I172" s="5"/>
      <c r="J172" s="1"/>
      <c r="K172" s="1"/>
    </row>
    <row r="173" spans="1:11">
      <c r="A173" s="1">
        <v>153</v>
      </c>
      <c r="B173" s="101" t="str">
        <f t="shared" si="3"/>
        <v/>
      </c>
      <c r="C173" s="102" t="str">
        <f>IF(E173="","",VLOOKUP(E173,コード!$D$2:$F$351,3,0))</f>
        <v/>
      </c>
      <c r="D173" s="1"/>
      <c r="E173" s="1"/>
      <c r="F173" s="1"/>
      <c r="G173" s="1"/>
      <c r="H173" s="1"/>
      <c r="I173" s="5"/>
      <c r="J173" s="1"/>
      <c r="K173" s="1"/>
    </row>
    <row r="174" spans="1:11">
      <c r="A174" s="1">
        <v>154</v>
      </c>
      <c r="B174" s="101" t="str">
        <f t="shared" si="3"/>
        <v/>
      </c>
      <c r="C174" s="102" t="str">
        <f>IF(E174="","",VLOOKUP(E174,コード!$D$2:$F$351,3,0))</f>
        <v/>
      </c>
      <c r="D174" s="1"/>
      <c r="E174" s="1"/>
      <c r="F174" s="1"/>
      <c r="G174" s="1"/>
      <c r="H174" s="1"/>
      <c r="I174" s="5"/>
      <c r="J174" s="1"/>
      <c r="K174" s="1"/>
    </row>
    <row r="175" spans="1:11">
      <c r="A175" s="1">
        <v>155</v>
      </c>
      <c r="B175" s="101" t="str">
        <f t="shared" si="3"/>
        <v/>
      </c>
      <c r="C175" s="102" t="str">
        <f>IF(E175="","",VLOOKUP(E175,コード!$D$2:$F$351,3,0))</f>
        <v/>
      </c>
      <c r="D175" s="1"/>
      <c r="E175" s="1"/>
      <c r="F175" s="1"/>
      <c r="G175" s="1"/>
      <c r="H175" s="1"/>
      <c r="I175" s="5"/>
      <c r="J175" s="1"/>
      <c r="K175" s="1"/>
    </row>
    <row r="176" spans="1:11">
      <c r="A176" s="1">
        <v>156</v>
      </c>
      <c r="B176" s="101" t="str">
        <f t="shared" si="3"/>
        <v/>
      </c>
      <c r="C176" s="102" t="str">
        <f>IF(E176="","",VLOOKUP(E176,コード!$D$2:$F$351,3,0))</f>
        <v/>
      </c>
      <c r="D176" s="1"/>
      <c r="E176" s="1"/>
      <c r="F176" s="1"/>
      <c r="G176" s="1"/>
      <c r="H176" s="1"/>
      <c r="I176" s="5"/>
      <c r="J176" s="1"/>
      <c r="K176" s="1"/>
    </row>
    <row r="177" spans="1:11">
      <c r="A177" s="1">
        <v>157</v>
      </c>
      <c r="B177" s="101" t="str">
        <f t="shared" si="3"/>
        <v/>
      </c>
      <c r="C177" s="102" t="str">
        <f>IF(E177="","",VLOOKUP(E177,コード!$D$2:$F$351,3,0))</f>
        <v/>
      </c>
      <c r="D177" s="1"/>
      <c r="E177" s="1"/>
      <c r="F177" s="1"/>
      <c r="G177" s="1"/>
      <c r="H177" s="1"/>
      <c r="I177" s="5"/>
      <c r="J177" s="1"/>
      <c r="K177" s="1"/>
    </row>
    <row r="178" spans="1:11">
      <c r="A178" s="1">
        <v>158</v>
      </c>
      <c r="B178" s="101" t="str">
        <f t="shared" si="3"/>
        <v/>
      </c>
      <c r="C178" s="102" t="str">
        <f>IF(E178="","",VLOOKUP(E178,コード!$D$2:$F$351,3,0))</f>
        <v/>
      </c>
      <c r="D178" s="1"/>
      <c r="E178" s="1"/>
      <c r="F178" s="1"/>
      <c r="G178" s="1"/>
      <c r="H178" s="1"/>
      <c r="I178" s="5"/>
      <c r="J178" s="1"/>
      <c r="K178" s="1"/>
    </row>
    <row r="179" spans="1:11">
      <c r="A179" s="1">
        <v>159</v>
      </c>
      <c r="B179" s="101" t="str">
        <f t="shared" si="3"/>
        <v/>
      </c>
      <c r="C179" s="102" t="str">
        <f>IF(E179="","",VLOOKUP(E179,コード!$D$2:$F$351,3,0))</f>
        <v/>
      </c>
      <c r="D179" s="1"/>
      <c r="E179" s="1"/>
      <c r="F179" s="1"/>
      <c r="G179" s="1"/>
      <c r="H179" s="1"/>
      <c r="I179" s="5"/>
      <c r="J179" s="1"/>
      <c r="K179" s="1"/>
    </row>
    <row r="180" spans="1:11">
      <c r="A180" s="1">
        <v>160</v>
      </c>
      <c r="B180" s="101" t="str">
        <f t="shared" si="3"/>
        <v/>
      </c>
      <c r="C180" s="102" t="str">
        <f>IF(E180="","",VLOOKUP(E180,コード!$D$2:$F$351,3,0))</f>
        <v/>
      </c>
      <c r="D180" s="1"/>
      <c r="E180" s="1"/>
      <c r="F180" s="1"/>
      <c r="G180" s="1"/>
      <c r="H180" s="1"/>
      <c r="I180" s="5"/>
      <c r="J180" s="1"/>
      <c r="K180" s="1"/>
    </row>
    <row r="181" spans="1:11">
      <c r="A181" s="1">
        <v>161</v>
      </c>
      <c r="B181" s="101" t="str">
        <f t="shared" si="3"/>
        <v/>
      </c>
      <c r="C181" s="102" t="str">
        <f>IF(E181="","",VLOOKUP(E181,コード!$D$2:$F$351,3,0))</f>
        <v/>
      </c>
      <c r="D181" s="1"/>
      <c r="E181" s="1"/>
      <c r="F181" s="1"/>
      <c r="G181" s="1"/>
      <c r="H181" s="1"/>
      <c r="I181" s="5"/>
      <c r="J181" s="1"/>
      <c r="K181" s="1"/>
    </row>
    <row r="182" spans="1:11">
      <c r="A182" s="1">
        <v>162</v>
      </c>
      <c r="B182" s="101" t="str">
        <f t="shared" si="3"/>
        <v/>
      </c>
      <c r="C182" s="102" t="str">
        <f>IF(E182="","",VLOOKUP(E182,コード!$D$2:$F$351,3,0))</f>
        <v/>
      </c>
      <c r="D182" s="1"/>
      <c r="E182" s="1"/>
      <c r="F182" s="1"/>
      <c r="G182" s="1"/>
      <c r="H182" s="1"/>
      <c r="I182" s="5"/>
      <c r="J182" s="1"/>
      <c r="K182" s="1"/>
    </row>
    <row r="183" spans="1:11">
      <c r="A183" s="1">
        <v>163</v>
      </c>
      <c r="B183" s="101" t="str">
        <f t="shared" ref="B183:B238" si="4">IF(D183&lt;&gt;"",CHOOSE(D183,"課題","自由","ﾃｰﾏ"),"")</f>
        <v/>
      </c>
      <c r="C183" s="102" t="str">
        <f>IF(E183="","",VLOOKUP(E183,コード!$D$2:$F$351,3,0))</f>
        <v/>
      </c>
      <c r="D183" s="1"/>
      <c r="E183" s="1"/>
      <c r="F183" s="1"/>
      <c r="G183" s="1"/>
      <c r="H183" s="1"/>
      <c r="I183" s="5"/>
      <c r="J183" s="1"/>
      <c r="K183" s="1"/>
    </row>
    <row r="184" spans="1:11">
      <c r="A184" s="1">
        <v>164</v>
      </c>
      <c r="B184" s="101" t="str">
        <f t="shared" si="4"/>
        <v/>
      </c>
      <c r="C184" s="102" t="str">
        <f>IF(E184="","",VLOOKUP(E184,コード!$D$2:$F$351,3,0))</f>
        <v/>
      </c>
      <c r="D184" s="1"/>
      <c r="E184" s="1"/>
      <c r="F184" s="1"/>
      <c r="G184" s="1"/>
      <c r="H184" s="1"/>
      <c r="I184" s="5"/>
      <c r="J184" s="1"/>
      <c r="K184" s="1"/>
    </row>
    <row r="185" spans="1:11">
      <c r="A185" s="1">
        <v>165</v>
      </c>
      <c r="B185" s="101" t="str">
        <f t="shared" si="4"/>
        <v/>
      </c>
      <c r="C185" s="102" t="str">
        <f>IF(E185="","",VLOOKUP(E185,コード!$D$2:$F$351,3,0))</f>
        <v/>
      </c>
      <c r="D185" s="1"/>
      <c r="E185" s="1"/>
      <c r="F185" s="1"/>
      <c r="G185" s="1"/>
      <c r="H185" s="1"/>
      <c r="I185" s="5"/>
      <c r="J185" s="1"/>
      <c r="K185" s="1"/>
    </row>
    <row r="186" spans="1:11">
      <c r="A186" s="1">
        <v>166</v>
      </c>
      <c r="B186" s="101" t="str">
        <f t="shared" si="4"/>
        <v/>
      </c>
      <c r="C186" s="102" t="str">
        <f>IF(E186="","",VLOOKUP(E186,コード!$D$2:$F$351,3,0))</f>
        <v/>
      </c>
      <c r="D186" s="1"/>
      <c r="E186" s="1"/>
      <c r="F186" s="1"/>
      <c r="G186" s="1"/>
      <c r="H186" s="1"/>
      <c r="I186" s="5"/>
      <c r="J186" s="1"/>
      <c r="K186" s="1"/>
    </row>
    <row r="187" spans="1:11">
      <c r="A187" s="1">
        <v>167</v>
      </c>
      <c r="B187" s="101" t="str">
        <f t="shared" si="4"/>
        <v/>
      </c>
      <c r="C187" s="102" t="str">
        <f>IF(E187="","",VLOOKUP(E187,コード!$D$2:$F$351,3,0))</f>
        <v/>
      </c>
      <c r="D187" s="1"/>
      <c r="E187" s="1"/>
      <c r="F187" s="1"/>
      <c r="G187" s="1"/>
      <c r="H187" s="1"/>
      <c r="I187" s="5"/>
      <c r="J187" s="1"/>
      <c r="K187" s="1"/>
    </row>
    <row r="188" spans="1:11">
      <c r="A188" s="1">
        <v>168</v>
      </c>
      <c r="B188" s="101" t="str">
        <f t="shared" si="4"/>
        <v/>
      </c>
      <c r="C188" s="102" t="str">
        <f>IF(E188="","",VLOOKUP(E188,コード!$D$2:$F$351,3,0))</f>
        <v/>
      </c>
      <c r="D188" s="1"/>
      <c r="E188" s="1"/>
      <c r="F188" s="1"/>
      <c r="G188" s="1"/>
      <c r="H188" s="1"/>
      <c r="I188" s="5"/>
      <c r="J188" s="1"/>
      <c r="K188" s="1"/>
    </row>
    <row r="189" spans="1:11">
      <c r="A189" s="1">
        <v>169</v>
      </c>
      <c r="B189" s="101" t="str">
        <f t="shared" si="4"/>
        <v/>
      </c>
      <c r="C189" s="102" t="str">
        <f>IF(E189="","",VLOOKUP(E189,コード!$D$2:$F$351,3,0))</f>
        <v/>
      </c>
      <c r="D189" s="1"/>
      <c r="E189" s="1"/>
      <c r="F189" s="1"/>
      <c r="G189" s="1"/>
      <c r="H189" s="1"/>
      <c r="I189" s="5"/>
      <c r="J189" s="1"/>
      <c r="K189" s="1"/>
    </row>
    <row r="190" spans="1:11">
      <c r="A190" s="1">
        <v>170</v>
      </c>
      <c r="B190" s="101" t="str">
        <f t="shared" si="4"/>
        <v/>
      </c>
      <c r="C190" s="102" t="str">
        <f>IF(E190="","",VLOOKUP(E190,コード!$D$2:$F$351,3,0))</f>
        <v/>
      </c>
      <c r="D190" s="1"/>
      <c r="E190" s="1"/>
      <c r="F190" s="1"/>
      <c r="G190" s="1"/>
      <c r="H190" s="1"/>
      <c r="I190" s="5"/>
      <c r="J190" s="1"/>
      <c r="K190" s="1"/>
    </row>
    <row r="191" spans="1:11">
      <c r="A191" s="1">
        <v>171</v>
      </c>
      <c r="B191" s="101" t="str">
        <f t="shared" si="4"/>
        <v/>
      </c>
      <c r="C191" s="102" t="str">
        <f>IF(E191="","",VLOOKUP(E191,コード!$D$2:$F$351,3,0))</f>
        <v/>
      </c>
      <c r="D191" s="1"/>
      <c r="E191" s="1"/>
      <c r="F191" s="1"/>
      <c r="G191" s="1"/>
      <c r="H191" s="1"/>
      <c r="I191" s="5"/>
      <c r="J191" s="1"/>
      <c r="K191" s="1"/>
    </row>
    <row r="192" spans="1:11">
      <c r="A192" s="1">
        <v>172</v>
      </c>
      <c r="B192" s="101" t="str">
        <f t="shared" si="4"/>
        <v/>
      </c>
      <c r="C192" s="102" t="str">
        <f>IF(E192="","",VLOOKUP(E192,コード!$D$2:$F$351,3,0))</f>
        <v/>
      </c>
      <c r="D192" s="1"/>
      <c r="E192" s="1"/>
      <c r="F192" s="1"/>
      <c r="G192" s="1"/>
      <c r="H192" s="1"/>
      <c r="I192" s="5"/>
      <c r="J192" s="1"/>
      <c r="K192" s="1"/>
    </row>
    <row r="193" spans="1:11">
      <c r="A193" s="1">
        <v>173</v>
      </c>
      <c r="B193" s="101" t="str">
        <f t="shared" si="4"/>
        <v/>
      </c>
      <c r="C193" s="102" t="str">
        <f>IF(E193="","",VLOOKUP(E193,コード!$D$2:$F$351,3,0))</f>
        <v/>
      </c>
      <c r="D193" s="1"/>
      <c r="E193" s="1"/>
      <c r="F193" s="1"/>
      <c r="G193" s="1"/>
      <c r="H193" s="1"/>
      <c r="I193" s="5"/>
      <c r="J193" s="1"/>
      <c r="K193" s="1"/>
    </row>
    <row r="194" spans="1:11">
      <c r="A194" s="1">
        <v>174</v>
      </c>
      <c r="B194" s="101" t="str">
        <f t="shared" si="4"/>
        <v/>
      </c>
      <c r="C194" s="102" t="str">
        <f>IF(E194="","",VLOOKUP(E194,コード!$D$2:$F$351,3,0))</f>
        <v/>
      </c>
      <c r="D194" s="1"/>
      <c r="E194" s="1"/>
      <c r="F194" s="1"/>
      <c r="G194" s="1"/>
      <c r="H194" s="1"/>
      <c r="I194" s="5"/>
      <c r="J194" s="1"/>
      <c r="K194" s="1"/>
    </row>
    <row r="195" spans="1:11">
      <c r="A195" s="1">
        <v>175</v>
      </c>
      <c r="B195" s="101" t="str">
        <f t="shared" si="4"/>
        <v/>
      </c>
      <c r="C195" s="102" t="str">
        <f>IF(E195="","",VLOOKUP(E195,コード!$D$2:$F$351,3,0))</f>
        <v/>
      </c>
      <c r="D195" s="1"/>
      <c r="E195" s="1"/>
      <c r="F195" s="1"/>
      <c r="G195" s="1"/>
      <c r="H195" s="1"/>
      <c r="I195" s="5"/>
      <c r="J195" s="1"/>
      <c r="K195" s="1"/>
    </row>
    <row r="196" spans="1:11">
      <c r="A196" s="1">
        <v>176</v>
      </c>
      <c r="B196" s="101" t="str">
        <f t="shared" si="4"/>
        <v/>
      </c>
      <c r="C196" s="102" t="str">
        <f>IF(E196="","",VLOOKUP(E196,コード!$D$2:$F$351,3,0))</f>
        <v/>
      </c>
      <c r="D196" s="1"/>
      <c r="E196" s="1"/>
      <c r="F196" s="1"/>
      <c r="G196" s="1"/>
      <c r="H196" s="1"/>
      <c r="I196" s="5"/>
      <c r="J196" s="1"/>
      <c r="K196" s="1"/>
    </row>
    <row r="197" spans="1:11">
      <c r="A197" s="1">
        <v>177</v>
      </c>
      <c r="B197" s="101" t="str">
        <f t="shared" si="4"/>
        <v/>
      </c>
      <c r="C197" s="102" t="str">
        <f>IF(E197="","",VLOOKUP(E197,コード!$D$2:$F$351,3,0))</f>
        <v/>
      </c>
      <c r="D197" s="1"/>
      <c r="E197" s="1"/>
      <c r="F197" s="1"/>
      <c r="G197" s="1"/>
      <c r="H197" s="1"/>
      <c r="I197" s="5"/>
      <c r="J197" s="1"/>
      <c r="K197" s="1"/>
    </row>
    <row r="198" spans="1:11">
      <c r="A198" s="1">
        <v>178</v>
      </c>
      <c r="B198" s="101" t="str">
        <f t="shared" si="4"/>
        <v/>
      </c>
      <c r="C198" s="102" t="str">
        <f>IF(E198="","",VLOOKUP(E198,コード!$D$2:$F$351,3,0))</f>
        <v/>
      </c>
      <c r="D198" s="1"/>
      <c r="E198" s="1"/>
      <c r="F198" s="1"/>
      <c r="G198" s="1"/>
      <c r="H198" s="1"/>
      <c r="I198" s="5"/>
      <c r="J198" s="1"/>
      <c r="K198" s="1"/>
    </row>
    <row r="199" spans="1:11">
      <c r="A199" s="1">
        <v>179</v>
      </c>
      <c r="B199" s="101" t="str">
        <f t="shared" si="4"/>
        <v/>
      </c>
      <c r="C199" s="102" t="str">
        <f>IF(E199="","",VLOOKUP(E199,コード!$D$2:$F$351,3,0))</f>
        <v/>
      </c>
      <c r="D199" s="1"/>
      <c r="E199" s="1"/>
      <c r="F199" s="1"/>
      <c r="G199" s="1"/>
      <c r="H199" s="1"/>
      <c r="I199" s="5"/>
      <c r="J199" s="1"/>
      <c r="K199" s="1"/>
    </row>
    <row r="200" spans="1:11">
      <c r="A200" s="1">
        <v>180</v>
      </c>
      <c r="B200" s="101" t="str">
        <f t="shared" si="4"/>
        <v/>
      </c>
      <c r="C200" s="102" t="str">
        <f>IF(E200="","",VLOOKUP(E200,コード!$D$2:$F$351,3,0))</f>
        <v/>
      </c>
      <c r="D200" s="1"/>
      <c r="E200" s="1"/>
      <c r="F200" s="1"/>
      <c r="G200" s="1"/>
      <c r="H200" s="1"/>
      <c r="I200" s="5"/>
      <c r="J200" s="1"/>
      <c r="K200" s="1"/>
    </row>
    <row r="201" spans="1:11">
      <c r="A201" s="1">
        <v>181</v>
      </c>
      <c r="B201" s="101" t="str">
        <f t="shared" si="4"/>
        <v/>
      </c>
      <c r="C201" s="102" t="str">
        <f>IF(E201="","",VLOOKUP(E201,コード!$D$2:$F$351,3,0))</f>
        <v/>
      </c>
      <c r="D201" s="1"/>
      <c r="E201" s="1"/>
      <c r="F201" s="1"/>
      <c r="G201" s="1"/>
      <c r="H201" s="1"/>
      <c r="I201" s="5"/>
      <c r="J201" s="1"/>
      <c r="K201" s="1"/>
    </row>
    <row r="202" spans="1:11">
      <c r="A202" s="1">
        <v>182</v>
      </c>
      <c r="B202" s="101" t="str">
        <f t="shared" si="4"/>
        <v/>
      </c>
      <c r="C202" s="102" t="str">
        <f>IF(E202="","",VLOOKUP(E202,コード!$D$2:$F$351,3,0))</f>
        <v/>
      </c>
      <c r="D202" s="1"/>
      <c r="E202" s="1"/>
      <c r="F202" s="1"/>
      <c r="G202" s="1"/>
      <c r="H202" s="1"/>
      <c r="I202" s="5"/>
      <c r="J202" s="1"/>
      <c r="K202" s="1"/>
    </row>
    <row r="203" spans="1:11">
      <c r="A203" s="1">
        <v>183</v>
      </c>
      <c r="B203" s="101" t="str">
        <f t="shared" si="4"/>
        <v/>
      </c>
      <c r="C203" s="102" t="str">
        <f>IF(E203="","",VLOOKUP(E203,コード!$D$2:$F$351,3,0))</f>
        <v/>
      </c>
      <c r="D203" s="1"/>
      <c r="E203" s="1"/>
      <c r="F203" s="1"/>
      <c r="G203" s="1"/>
      <c r="H203" s="1"/>
      <c r="I203" s="5"/>
      <c r="J203" s="1"/>
      <c r="K203" s="1"/>
    </row>
    <row r="204" spans="1:11">
      <c r="A204" s="1">
        <v>184</v>
      </c>
      <c r="B204" s="101" t="str">
        <f t="shared" si="4"/>
        <v/>
      </c>
      <c r="C204" s="102" t="str">
        <f>IF(E204="","",VLOOKUP(E204,コード!$D$2:$F$351,3,0))</f>
        <v/>
      </c>
      <c r="D204" s="1"/>
      <c r="E204" s="1"/>
      <c r="F204" s="1"/>
      <c r="G204" s="1"/>
      <c r="H204" s="1"/>
      <c r="I204" s="5"/>
      <c r="J204" s="1"/>
      <c r="K204" s="1"/>
    </row>
    <row r="205" spans="1:11">
      <c r="A205" s="1">
        <v>185</v>
      </c>
      <c r="B205" s="101" t="str">
        <f t="shared" si="4"/>
        <v/>
      </c>
      <c r="C205" s="102" t="str">
        <f>IF(E205="","",VLOOKUP(E205,コード!$D$2:$F$351,3,0))</f>
        <v/>
      </c>
      <c r="D205" s="1"/>
      <c r="E205" s="1"/>
      <c r="F205" s="1"/>
      <c r="G205" s="1"/>
      <c r="H205" s="1"/>
      <c r="I205" s="5"/>
      <c r="J205" s="1"/>
      <c r="K205" s="1"/>
    </row>
    <row r="206" spans="1:11">
      <c r="A206" s="1">
        <v>186</v>
      </c>
      <c r="B206" s="101" t="str">
        <f t="shared" si="4"/>
        <v/>
      </c>
      <c r="C206" s="102" t="str">
        <f>IF(E206="","",VLOOKUP(E206,コード!$D$2:$F$351,3,0))</f>
        <v/>
      </c>
      <c r="D206" s="1"/>
      <c r="E206" s="1"/>
      <c r="F206" s="1"/>
      <c r="G206" s="1"/>
      <c r="H206" s="1"/>
      <c r="I206" s="5"/>
      <c r="J206" s="1"/>
      <c r="K206" s="1"/>
    </row>
    <row r="207" spans="1:11">
      <c r="A207" s="1">
        <v>187</v>
      </c>
      <c r="B207" s="101" t="str">
        <f t="shared" si="4"/>
        <v/>
      </c>
      <c r="C207" s="102" t="str">
        <f>IF(E207="","",VLOOKUP(E207,コード!$D$2:$F$351,3,0))</f>
        <v/>
      </c>
      <c r="D207" s="1"/>
      <c r="E207" s="1"/>
      <c r="F207" s="1"/>
      <c r="G207" s="1"/>
      <c r="H207" s="1"/>
      <c r="I207" s="5"/>
      <c r="J207" s="1"/>
      <c r="K207" s="1"/>
    </row>
    <row r="208" spans="1:11">
      <c r="A208" s="1">
        <v>188</v>
      </c>
      <c r="B208" s="101" t="str">
        <f t="shared" si="4"/>
        <v/>
      </c>
      <c r="C208" s="102" t="str">
        <f>IF(E208="","",VLOOKUP(E208,コード!$D$2:$F$351,3,0))</f>
        <v/>
      </c>
      <c r="D208" s="1"/>
      <c r="E208" s="1"/>
      <c r="F208" s="1"/>
      <c r="G208" s="1"/>
      <c r="H208" s="1"/>
      <c r="I208" s="5"/>
      <c r="J208" s="1"/>
      <c r="K208" s="1"/>
    </row>
    <row r="209" spans="1:11">
      <c r="A209" s="1">
        <v>189</v>
      </c>
      <c r="B209" s="101" t="str">
        <f t="shared" si="4"/>
        <v/>
      </c>
      <c r="C209" s="102" t="str">
        <f>IF(E209="","",VLOOKUP(E209,コード!$D$2:$F$351,3,0))</f>
        <v/>
      </c>
      <c r="D209" s="1"/>
      <c r="E209" s="1"/>
      <c r="F209" s="1"/>
      <c r="G209" s="1"/>
      <c r="H209" s="1"/>
      <c r="I209" s="5"/>
      <c r="J209" s="1"/>
      <c r="K209" s="1"/>
    </row>
    <row r="210" spans="1:11">
      <c r="A210" s="1">
        <v>190</v>
      </c>
      <c r="B210" s="101" t="str">
        <f t="shared" si="4"/>
        <v/>
      </c>
      <c r="C210" s="102" t="str">
        <f>IF(E210="","",VLOOKUP(E210,コード!$D$2:$F$351,3,0))</f>
        <v/>
      </c>
      <c r="D210" s="1"/>
      <c r="E210" s="1"/>
      <c r="F210" s="1"/>
      <c r="G210" s="1"/>
      <c r="H210" s="1"/>
      <c r="I210" s="5"/>
      <c r="J210" s="1"/>
      <c r="K210" s="1"/>
    </row>
    <row r="211" spans="1:11">
      <c r="A211" s="1">
        <v>191</v>
      </c>
      <c r="B211" s="101" t="str">
        <f t="shared" si="4"/>
        <v/>
      </c>
      <c r="C211" s="102" t="str">
        <f>IF(E211="","",VLOOKUP(E211,コード!$D$2:$F$351,3,0))</f>
        <v/>
      </c>
      <c r="D211" s="1"/>
      <c r="E211" s="1"/>
      <c r="F211" s="1"/>
      <c r="G211" s="1"/>
      <c r="H211" s="1"/>
      <c r="I211" s="5"/>
      <c r="J211" s="1"/>
      <c r="K211" s="1"/>
    </row>
    <row r="212" spans="1:11">
      <c r="A212" s="1">
        <v>192</v>
      </c>
      <c r="B212" s="101" t="str">
        <f t="shared" si="4"/>
        <v/>
      </c>
      <c r="C212" s="102" t="str">
        <f>IF(E212="","",VLOOKUP(E212,コード!$D$2:$F$351,3,0))</f>
        <v/>
      </c>
      <c r="D212" s="1"/>
      <c r="E212" s="1"/>
      <c r="F212" s="1"/>
      <c r="G212" s="1"/>
      <c r="H212" s="1"/>
      <c r="I212" s="5"/>
      <c r="J212" s="1"/>
      <c r="K212" s="1"/>
    </row>
    <row r="213" spans="1:11">
      <c r="A213" s="1">
        <v>193</v>
      </c>
      <c r="B213" s="101" t="str">
        <f t="shared" si="4"/>
        <v/>
      </c>
      <c r="C213" s="102" t="str">
        <f>IF(E213="","",VLOOKUP(E213,コード!$D$2:$F$351,3,0))</f>
        <v/>
      </c>
      <c r="D213" s="1"/>
      <c r="E213" s="1"/>
      <c r="F213" s="1"/>
      <c r="G213" s="1"/>
      <c r="H213" s="1"/>
      <c r="I213" s="5"/>
      <c r="J213" s="1"/>
      <c r="K213" s="1"/>
    </row>
    <row r="214" spans="1:11">
      <c r="A214" s="1">
        <v>194</v>
      </c>
      <c r="B214" s="101" t="str">
        <f t="shared" si="4"/>
        <v/>
      </c>
      <c r="C214" s="102" t="str">
        <f>IF(E214="","",VLOOKUP(E214,コード!$D$2:$F$351,3,0))</f>
        <v/>
      </c>
      <c r="D214" s="1"/>
      <c r="E214" s="1"/>
      <c r="F214" s="1"/>
      <c r="G214" s="1"/>
      <c r="H214" s="1"/>
      <c r="I214" s="5"/>
      <c r="J214" s="1"/>
      <c r="K214" s="1"/>
    </row>
    <row r="215" spans="1:11">
      <c r="A215" s="1">
        <v>195</v>
      </c>
      <c r="B215" s="101" t="str">
        <f t="shared" si="4"/>
        <v/>
      </c>
      <c r="C215" s="102" t="str">
        <f>IF(E215="","",VLOOKUP(E215,コード!$D$2:$F$351,3,0))</f>
        <v/>
      </c>
      <c r="D215" s="1"/>
      <c r="E215" s="1"/>
      <c r="F215" s="1"/>
      <c r="G215" s="1"/>
      <c r="H215" s="1"/>
      <c r="I215" s="5"/>
      <c r="J215" s="1"/>
      <c r="K215" s="1"/>
    </row>
    <row r="216" spans="1:11">
      <c r="A216" s="1">
        <v>196</v>
      </c>
      <c r="B216" s="101" t="str">
        <f t="shared" si="4"/>
        <v/>
      </c>
      <c r="C216" s="102" t="str">
        <f>IF(E216="","",VLOOKUP(E216,コード!$D$2:$F$351,3,0))</f>
        <v/>
      </c>
      <c r="D216" s="1"/>
      <c r="E216" s="1"/>
      <c r="F216" s="1"/>
      <c r="G216" s="1"/>
      <c r="H216" s="1"/>
      <c r="I216" s="5"/>
      <c r="J216" s="1"/>
      <c r="K216" s="1"/>
    </row>
    <row r="217" spans="1:11">
      <c r="A217" s="1">
        <v>197</v>
      </c>
      <c r="B217" s="101" t="str">
        <f t="shared" si="4"/>
        <v/>
      </c>
      <c r="C217" s="102" t="str">
        <f>IF(E217="","",VLOOKUP(E217,コード!$D$2:$F$351,3,0))</f>
        <v/>
      </c>
      <c r="D217" s="1"/>
      <c r="E217" s="1"/>
      <c r="F217" s="1"/>
      <c r="G217" s="1"/>
      <c r="H217" s="1"/>
      <c r="I217" s="5"/>
      <c r="J217" s="1"/>
      <c r="K217" s="1"/>
    </row>
    <row r="218" spans="1:11">
      <c r="A218" s="1">
        <v>198</v>
      </c>
      <c r="B218" s="101" t="str">
        <f t="shared" si="4"/>
        <v/>
      </c>
      <c r="C218" s="102" t="str">
        <f>IF(E218="","",VLOOKUP(E218,コード!$D$2:$F$351,3,0))</f>
        <v/>
      </c>
      <c r="D218" s="1"/>
      <c r="E218" s="1"/>
      <c r="F218" s="1"/>
      <c r="G218" s="1"/>
      <c r="H218" s="1"/>
      <c r="I218" s="5"/>
      <c r="J218" s="1"/>
      <c r="K218" s="1"/>
    </row>
    <row r="219" spans="1:11">
      <c r="A219" s="1">
        <v>199</v>
      </c>
      <c r="B219" s="101" t="str">
        <f t="shared" si="4"/>
        <v/>
      </c>
      <c r="C219" s="102" t="str">
        <f>IF(E219="","",VLOOKUP(E219,コード!$D$2:$F$351,3,0))</f>
        <v/>
      </c>
      <c r="D219" s="1"/>
      <c r="E219" s="1"/>
      <c r="F219" s="1"/>
      <c r="G219" s="1"/>
      <c r="H219" s="1"/>
      <c r="I219" s="5"/>
      <c r="J219" s="1"/>
      <c r="K219" s="1"/>
    </row>
    <row r="220" spans="1:11">
      <c r="A220" s="1">
        <v>200</v>
      </c>
      <c r="B220" s="101" t="str">
        <f t="shared" si="4"/>
        <v/>
      </c>
      <c r="C220" s="102" t="str">
        <f>IF(E220="","",VLOOKUP(E220,コード!$D$2:$F$351,3,0))</f>
        <v/>
      </c>
      <c r="D220" s="1"/>
      <c r="E220" s="1"/>
      <c r="F220" s="1"/>
      <c r="G220" s="1"/>
      <c r="H220" s="1"/>
      <c r="I220" s="5"/>
      <c r="J220" s="1"/>
      <c r="K220" s="1"/>
    </row>
    <row r="221" spans="1:11">
      <c r="A221" s="1">
        <v>201</v>
      </c>
      <c r="B221" s="101" t="str">
        <f t="shared" si="4"/>
        <v/>
      </c>
      <c r="C221" s="102" t="str">
        <f>IF(E221="","",VLOOKUP(E221,コード!$D$2:$F$351,3,0))</f>
        <v/>
      </c>
      <c r="D221" s="1"/>
      <c r="E221" s="1"/>
      <c r="F221" s="1"/>
      <c r="G221" s="1"/>
      <c r="H221" s="1"/>
      <c r="I221" s="5"/>
      <c r="J221" s="1"/>
      <c r="K221" s="1"/>
    </row>
    <row r="222" spans="1:11">
      <c r="A222" s="1">
        <v>202</v>
      </c>
      <c r="B222" s="101" t="str">
        <f t="shared" si="4"/>
        <v/>
      </c>
      <c r="C222" s="102" t="str">
        <f>IF(E222="","",VLOOKUP(E222,コード!$D$2:$F$351,3,0))</f>
        <v/>
      </c>
      <c r="D222" s="1"/>
      <c r="E222" s="1"/>
      <c r="F222" s="1"/>
      <c r="G222" s="1"/>
      <c r="H222" s="1"/>
      <c r="I222" s="5"/>
      <c r="J222" s="1"/>
      <c r="K222" s="1"/>
    </row>
    <row r="223" spans="1:11">
      <c r="A223" s="1">
        <v>203</v>
      </c>
      <c r="B223" s="101" t="str">
        <f t="shared" si="4"/>
        <v/>
      </c>
      <c r="C223" s="102" t="str">
        <f>IF(E223="","",VLOOKUP(E223,コード!$D$2:$F$351,3,0))</f>
        <v/>
      </c>
      <c r="D223" s="1"/>
      <c r="E223" s="1"/>
      <c r="F223" s="1"/>
      <c r="G223" s="1"/>
      <c r="H223" s="1"/>
      <c r="I223" s="5"/>
      <c r="J223" s="1"/>
      <c r="K223" s="1"/>
    </row>
    <row r="224" spans="1:11">
      <c r="A224" s="1">
        <v>204</v>
      </c>
      <c r="B224" s="101" t="str">
        <f t="shared" si="4"/>
        <v/>
      </c>
      <c r="C224" s="102" t="str">
        <f>IF(E224="","",VLOOKUP(E224,コード!$D$2:$F$351,3,0))</f>
        <v/>
      </c>
      <c r="D224" s="1"/>
      <c r="E224" s="1"/>
      <c r="F224" s="1"/>
      <c r="G224" s="1"/>
      <c r="H224" s="1"/>
      <c r="I224" s="5"/>
      <c r="J224" s="1"/>
      <c r="K224" s="1"/>
    </row>
    <row r="225" spans="1:11">
      <c r="A225" s="1">
        <v>205</v>
      </c>
      <c r="B225" s="101" t="str">
        <f t="shared" si="4"/>
        <v/>
      </c>
      <c r="C225" s="102" t="str">
        <f>IF(E225="","",VLOOKUP(E225,コード!$D$2:$F$351,3,0))</f>
        <v/>
      </c>
      <c r="D225" s="1"/>
      <c r="E225" s="1"/>
      <c r="F225" s="1"/>
      <c r="G225" s="1"/>
      <c r="H225" s="1"/>
      <c r="I225" s="5"/>
      <c r="J225" s="1"/>
      <c r="K225" s="1"/>
    </row>
    <row r="226" spans="1:11">
      <c r="A226" s="1">
        <v>206</v>
      </c>
      <c r="B226" s="101" t="str">
        <f t="shared" si="4"/>
        <v/>
      </c>
      <c r="C226" s="102" t="str">
        <f>IF(E226="","",VLOOKUP(E226,コード!$D$2:$F$351,3,0))</f>
        <v/>
      </c>
      <c r="D226" s="1"/>
      <c r="E226" s="1"/>
      <c r="F226" s="1"/>
      <c r="G226" s="1"/>
      <c r="H226" s="1"/>
      <c r="I226" s="5"/>
      <c r="J226" s="1"/>
      <c r="K226" s="1"/>
    </row>
    <row r="227" spans="1:11">
      <c r="A227" s="1">
        <v>207</v>
      </c>
      <c r="B227" s="101" t="str">
        <f t="shared" si="4"/>
        <v/>
      </c>
      <c r="C227" s="102" t="str">
        <f>IF(E227="","",VLOOKUP(E227,コード!$D$2:$F$351,3,0))</f>
        <v/>
      </c>
      <c r="D227" s="1"/>
      <c r="E227" s="1"/>
      <c r="F227" s="1"/>
      <c r="G227" s="1"/>
      <c r="H227" s="1"/>
      <c r="I227" s="5"/>
      <c r="J227" s="1"/>
      <c r="K227" s="1"/>
    </row>
    <row r="228" spans="1:11">
      <c r="A228" s="1">
        <v>208</v>
      </c>
      <c r="B228" s="101" t="str">
        <f t="shared" si="4"/>
        <v/>
      </c>
      <c r="C228" s="102" t="str">
        <f>IF(E228="","",VLOOKUP(E228,コード!$D$2:$F$351,3,0))</f>
        <v/>
      </c>
      <c r="D228" s="1"/>
      <c r="E228" s="1"/>
      <c r="F228" s="1"/>
      <c r="G228" s="1"/>
      <c r="H228" s="1"/>
      <c r="I228" s="5"/>
      <c r="J228" s="1"/>
      <c r="K228" s="1"/>
    </row>
    <row r="229" spans="1:11">
      <c r="A229" s="1">
        <v>209</v>
      </c>
      <c r="B229" s="101" t="str">
        <f t="shared" si="4"/>
        <v/>
      </c>
      <c r="C229" s="102" t="str">
        <f>IF(E229="","",VLOOKUP(E229,コード!$D$2:$F$351,3,0))</f>
        <v/>
      </c>
      <c r="D229" s="1"/>
      <c r="E229" s="1"/>
      <c r="F229" s="1"/>
      <c r="G229" s="1"/>
      <c r="H229" s="1"/>
      <c r="I229" s="5"/>
      <c r="J229" s="1"/>
      <c r="K229" s="1"/>
    </row>
    <row r="230" spans="1:11">
      <c r="A230" s="1">
        <v>210</v>
      </c>
      <c r="B230" s="101" t="str">
        <f t="shared" si="4"/>
        <v/>
      </c>
      <c r="C230" s="102" t="str">
        <f>IF(E230="","",VLOOKUP(E230,コード!$D$2:$F$351,3,0))</f>
        <v/>
      </c>
      <c r="D230" s="1"/>
      <c r="E230" s="1"/>
      <c r="F230" s="1"/>
      <c r="G230" s="1"/>
      <c r="H230" s="1"/>
      <c r="I230" s="5"/>
      <c r="J230" s="1"/>
      <c r="K230" s="1"/>
    </row>
    <row r="231" spans="1:11">
      <c r="A231" s="1">
        <v>211</v>
      </c>
      <c r="B231" s="101" t="str">
        <f t="shared" si="4"/>
        <v/>
      </c>
      <c r="C231" s="102" t="str">
        <f>IF(E231="","",VLOOKUP(E231,コード!$D$2:$F$351,3,0))</f>
        <v/>
      </c>
      <c r="D231" s="1"/>
      <c r="E231" s="1"/>
      <c r="F231" s="1"/>
      <c r="G231" s="1"/>
      <c r="H231" s="1"/>
      <c r="I231" s="5"/>
      <c r="J231" s="1"/>
      <c r="K231" s="1"/>
    </row>
    <row r="232" spans="1:11">
      <c r="A232" s="1">
        <v>212</v>
      </c>
      <c r="B232" s="101" t="str">
        <f t="shared" si="4"/>
        <v/>
      </c>
      <c r="C232" s="102" t="str">
        <f>IF(E232="","",VLOOKUP(E232,コード!$D$2:$F$351,3,0))</f>
        <v/>
      </c>
      <c r="D232" s="1"/>
      <c r="E232" s="1"/>
      <c r="F232" s="1"/>
      <c r="G232" s="1"/>
      <c r="H232" s="1"/>
      <c r="I232" s="5"/>
      <c r="J232" s="1"/>
      <c r="K232" s="1"/>
    </row>
    <row r="233" spans="1:11">
      <c r="A233" s="1">
        <v>213</v>
      </c>
      <c r="B233" s="101" t="str">
        <f t="shared" si="4"/>
        <v/>
      </c>
      <c r="C233" s="102" t="str">
        <f>IF(E233="","",VLOOKUP(E233,コード!$D$2:$F$351,3,0))</f>
        <v/>
      </c>
      <c r="D233" s="1"/>
      <c r="E233" s="1"/>
      <c r="F233" s="1"/>
      <c r="G233" s="1"/>
      <c r="H233" s="1"/>
      <c r="I233" s="5"/>
      <c r="J233" s="1"/>
      <c r="K233" s="1"/>
    </row>
    <row r="234" spans="1:11">
      <c r="A234" s="1">
        <v>214</v>
      </c>
      <c r="B234" s="101" t="str">
        <f t="shared" si="4"/>
        <v/>
      </c>
      <c r="C234" s="102" t="str">
        <f>IF(E234="","",VLOOKUP(E234,コード!$D$2:$F$351,3,0))</f>
        <v/>
      </c>
      <c r="D234" s="1"/>
      <c r="E234" s="1"/>
      <c r="F234" s="1"/>
      <c r="G234" s="1"/>
      <c r="H234" s="1"/>
      <c r="I234" s="5"/>
      <c r="J234" s="1"/>
      <c r="K234" s="1"/>
    </row>
    <row r="235" spans="1:11">
      <c r="A235" s="1">
        <v>215</v>
      </c>
      <c r="B235" s="101" t="str">
        <f t="shared" si="4"/>
        <v/>
      </c>
      <c r="C235" s="102" t="str">
        <f>IF(E235="","",VLOOKUP(E235,コード!$D$2:$F$351,3,0))</f>
        <v/>
      </c>
      <c r="D235" s="1"/>
      <c r="E235" s="1"/>
      <c r="F235" s="1"/>
      <c r="G235" s="1"/>
      <c r="H235" s="1"/>
      <c r="I235" s="5"/>
      <c r="J235" s="1"/>
      <c r="K235" s="1"/>
    </row>
    <row r="236" spans="1:11">
      <c r="A236" s="1">
        <v>216</v>
      </c>
      <c r="B236" s="101" t="str">
        <f t="shared" si="4"/>
        <v/>
      </c>
      <c r="C236" s="102" t="str">
        <f>IF(E236="","",VLOOKUP(E236,コード!$D$2:$F$351,3,0))</f>
        <v/>
      </c>
      <c r="D236" s="1"/>
      <c r="E236" s="1"/>
      <c r="F236" s="1"/>
      <c r="G236" s="1"/>
      <c r="H236" s="1"/>
      <c r="I236" s="5"/>
      <c r="J236" s="1"/>
      <c r="K236" s="1"/>
    </row>
    <row r="237" spans="1:11">
      <c r="A237" s="1">
        <v>217</v>
      </c>
      <c r="B237" s="101" t="str">
        <f t="shared" si="4"/>
        <v/>
      </c>
      <c r="C237" s="102" t="str">
        <f>IF(E237="","",VLOOKUP(E237,コード!$D$2:$F$351,3,0))</f>
        <v/>
      </c>
      <c r="D237" s="1"/>
      <c r="E237" s="1"/>
      <c r="F237" s="1"/>
      <c r="G237" s="1"/>
      <c r="H237" s="1"/>
      <c r="I237" s="5"/>
      <c r="J237" s="1"/>
      <c r="K237" s="1"/>
    </row>
    <row r="238" spans="1:11">
      <c r="A238" s="1">
        <v>218</v>
      </c>
      <c r="B238" s="101" t="str">
        <f t="shared" si="4"/>
        <v/>
      </c>
      <c r="C238" s="102" t="str">
        <f>IF(E238="","",VLOOKUP(E238,コード!$D$2:$F$351,3,0))</f>
        <v/>
      </c>
      <c r="D238" s="1"/>
      <c r="E238" s="1"/>
      <c r="F238" s="1"/>
      <c r="G238" s="1"/>
      <c r="H238" s="1"/>
      <c r="I238" s="5"/>
      <c r="J238" s="1"/>
      <c r="K238" s="1"/>
    </row>
    <row r="239" spans="1:11">
      <c r="A239" s="1">
        <v>219</v>
      </c>
      <c r="B239" s="101" t="str">
        <f t="shared" si="2"/>
        <v/>
      </c>
      <c r="C239" s="102" t="str">
        <f>IF(E239="","",VLOOKUP(E239,コード!$D$2:$F$351,3,0))</f>
        <v/>
      </c>
      <c r="D239" s="1"/>
      <c r="E239" s="1"/>
      <c r="F239" s="1"/>
      <c r="G239" s="1"/>
      <c r="H239" s="1"/>
      <c r="I239" s="5"/>
      <c r="J239" s="1"/>
      <c r="K239" s="1"/>
    </row>
    <row r="240" spans="1:11">
      <c r="A240" s="1">
        <v>220</v>
      </c>
      <c r="B240" s="101" t="str">
        <f t="shared" si="2"/>
        <v/>
      </c>
      <c r="C240" s="102" t="str">
        <f>IF(E240="","",VLOOKUP(E240,コード!$D$2:$F$351,3,0))</f>
        <v/>
      </c>
      <c r="D240" s="1"/>
      <c r="E240" s="1"/>
      <c r="F240" s="1"/>
      <c r="G240" s="1"/>
      <c r="H240" s="1"/>
      <c r="I240" s="5"/>
      <c r="J240" s="1"/>
      <c r="K240" s="1"/>
    </row>
    <row r="241" spans="1:11">
      <c r="A241" s="1">
        <v>221</v>
      </c>
      <c r="B241" s="101" t="str">
        <f t="shared" si="2"/>
        <v/>
      </c>
      <c r="C241" s="102" t="str">
        <f>IF(E241="","",VLOOKUP(E241,コード!$D$2:$F$351,3,0))</f>
        <v/>
      </c>
      <c r="D241" s="1"/>
      <c r="E241" s="1"/>
      <c r="F241" s="1"/>
      <c r="G241" s="1"/>
      <c r="H241" s="1"/>
      <c r="I241" s="5"/>
      <c r="J241" s="1"/>
      <c r="K241" s="1"/>
    </row>
    <row r="242" spans="1:11">
      <c r="A242" s="1">
        <v>222</v>
      </c>
      <c r="B242" s="101" t="str">
        <f t="shared" si="2"/>
        <v/>
      </c>
      <c r="C242" s="102" t="str">
        <f>IF(E242="","",VLOOKUP(E242,コード!$D$2:$F$351,3,0))</f>
        <v/>
      </c>
      <c r="D242" s="1"/>
      <c r="E242" s="1"/>
      <c r="F242" s="1"/>
      <c r="G242" s="1"/>
      <c r="H242" s="1"/>
      <c r="I242" s="5"/>
      <c r="J242" s="1"/>
      <c r="K242" s="1"/>
    </row>
    <row r="243" spans="1:11">
      <c r="A243" s="1">
        <v>223</v>
      </c>
      <c r="B243" s="101" t="str">
        <f t="shared" si="2"/>
        <v/>
      </c>
      <c r="C243" s="102" t="str">
        <f>IF(E243="","",VLOOKUP(E243,コード!$D$2:$F$351,3,0))</f>
        <v/>
      </c>
      <c r="D243" s="1"/>
      <c r="E243" s="1"/>
      <c r="F243" s="1"/>
      <c r="G243" s="1"/>
      <c r="H243" s="1"/>
      <c r="I243" s="5"/>
      <c r="J243" s="1"/>
      <c r="K243" s="1"/>
    </row>
    <row r="244" spans="1:11">
      <c r="A244" s="1">
        <v>224</v>
      </c>
      <c r="B244" s="101" t="str">
        <f t="shared" si="2"/>
        <v/>
      </c>
      <c r="C244" s="102" t="str">
        <f>IF(E244="","",VLOOKUP(E244,コード!$D$2:$F$351,3,0))</f>
        <v/>
      </c>
      <c r="D244" s="1"/>
      <c r="E244" s="1"/>
      <c r="F244" s="1"/>
      <c r="G244" s="1"/>
      <c r="H244" s="1"/>
      <c r="I244" s="5"/>
      <c r="J244" s="1"/>
      <c r="K244" s="1"/>
    </row>
    <row r="245" spans="1:11">
      <c r="A245" s="1">
        <v>225</v>
      </c>
      <c r="B245" s="101" t="str">
        <f t="shared" si="2"/>
        <v/>
      </c>
      <c r="C245" s="102" t="str">
        <f>IF(E245="","",VLOOKUP(E245,コード!$D$2:$F$351,3,0))</f>
        <v/>
      </c>
      <c r="D245" s="1"/>
      <c r="E245" s="1"/>
      <c r="F245" s="1"/>
      <c r="G245" s="1"/>
      <c r="H245" s="1"/>
      <c r="I245" s="5"/>
      <c r="J245" s="1"/>
      <c r="K245" s="1"/>
    </row>
    <row r="246" spans="1:11">
      <c r="A246" s="1">
        <v>226</v>
      </c>
      <c r="B246" s="101" t="str">
        <f t="shared" ref="B246:B259" si="5">IF(D246&lt;&gt;"",CHOOSE(D246,"課題","自由","ﾃｰﾏ"),"")</f>
        <v/>
      </c>
      <c r="C246" s="102" t="str">
        <f>IF(E246="","",VLOOKUP(E246,コード!$D$2:$F$351,3,0))</f>
        <v/>
      </c>
      <c r="D246" s="1"/>
      <c r="E246" s="1"/>
      <c r="F246" s="1"/>
      <c r="G246" s="1"/>
      <c r="H246" s="1"/>
      <c r="I246" s="5"/>
      <c r="J246" s="1"/>
      <c r="K246" s="1"/>
    </row>
    <row r="247" spans="1:11">
      <c r="A247" s="1">
        <v>227</v>
      </c>
      <c r="B247" s="101" t="str">
        <f t="shared" si="5"/>
        <v/>
      </c>
      <c r="C247" s="102" t="str">
        <f>IF(E247="","",VLOOKUP(E247,コード!$D$2:$F$351,3,0))</f>
        <v/>
      </c>
      <c r="D247" s="1"/>
      <c r="E247" s="1"/>
      <c r="F247" s="1"/>
      <c r="G247" s="1"/>
      <c r="H247" s="1"/>
      <c r="I247" s="5"/>
      <c r="J247" s="1"/>
      <c r="K247" s="1"/>
    </row>
    <row r="248" spans="1:11">
      <c r="A248" s="1">
        <v>228</v>
      </c>
      <c r="B248" s="101" t="str">
        <f t="shared" si="5"/>
        <v/>
      </c>
      <c r="C248" s="102" t="str">
        <f>IF(E248="","",VLOOKUP(E248,コード!$D$2:$F$351,3,0))</f>
        <v/>
      </c>
      <c r="D248" s="1"/>
      <c r="E248" s="1"/>
      <c r="F248" s="1"/>
      <c r="G248" s="1"/>
      <c r="H248" s="1"/>
      <c r="I248" s="5"/>
      <c r="J248" s="1"/>
      <c r="K248" s="1"/>
    </row>
    <row r="249" spans="1:11">
      <c r="A249" s="1">
        <v>229</v>
      </c>
      <c r="B249" s="101" t="str">
        <f t="shared" si="5"/>
        <v/>
      </c>
      <c r="C249" s="102" t="str">
        <f>IF(E249="","",VLOOKUP(E249,コード!$D$2:$F$351,3,0))</f>
        <v/>
      </c>
      <c r="D249" s="1"/>
      <c r="E249" s="1"/>
      <c r="F249" s="1"/>
      <c r="G249" s="1"/>
      <c r="H249" s="1"/>
      <c r="I249" s="5"/>
      <c r="J249" s="1"/>
      <c r="K249" s="1"/>
    </row>
    <row r="250" spans="1:11">
      <c r="A250" s="1">
        <v>230</v>
      </c>
      <c r="B250" s="101" t="str">
        <f t="shared" si="5"/>
        <v/>
      </c>
      <c r="C250" s="102" t="str">
        <f>IF(E250="","",VLOOKUP(E250,コード!$D$2:$F$351,3,0))</f>
        <v/>
      </c>
      <c r="D250" s="1"/>
      <c r="E250" s="1"/>
      <c r="F250" s="1"/>
      <c r="G250" s="1"/>
      <c r="H250" s="1"/>
      <c r="I250" s="5"/>
      <c r="J250" s="1"/>
      <c r="K250" s="1"/>
    </row>
    <row r="251" spans="1:11">
      <c r="A251" s="1">
        <v>231</v>
      </c>
      <c r="B251" s="101" t="str">
        <f t="shared" si="5"/>
        <v/>
      </c>
      <c r="C251" s="102" t="str">
        <f>IF(E251="","",VLOOKUP(E251,コード!$D$2:$F$351,3,0))</f>
        <v/>
      </c>
      <c r="D251" s="1"/>
      <c r="E251" s="1"/>
      <c r="F251" s="1"/>
      <c r="G251" s="1"/>
      <c r="H251" s="1"/>
      <c r="I251" s="5"/>
      <c r="J251" s="1"/>
      <c r="K251" s="1"/>
    </row>
    <row r="252" spans="1:11">
      <c r="A252" s="1">
        <v>232</v>
      </c>
      <c r="B252" s="101" t="str">
        <f t="shared" si="5"/>
        <v/>
      </c>
      <c r="C252" s="102" t="str">
        <f>IF(E252="","",VLOOKUP(E252,コード!$D$2:$F$351,3,0))</f>
        <v/>
      </c>
      <c r="D252" s="1"/>
      <c r="E252" s="1"/>
      <c r="F252" s="1"/>
      <c r="G252" s="1"/>
      <c r="H252" s="1"/>
      <c r="I252" s="5"/>
      <c r="J252" s="1"/>
      <c r="K252" s="1"/>
    </row>
    <row r="253" spans="1:11">
      <c r="A253" s="1">
        <v>233</v>
      </c>
      <c r="B253" s="101" t="str">
        <f t="shared" si="5"/>
        <v/>
      </c>
      <c r="C253" s="102" t="str">
        <f>IF(E253="","",VLOOKUP(E253,コード!$D$2:$F$351,3,0))</f>
        <v/>
      </c>
      <c r="D253" s="1"/>
      <c r="E253" s="1"/>
      <c r="F253" s="1"/>
      <c r="G253" s="1"/>
      <c r="H253" s="1"/>
      <c r="I253" s="5"/>
      <c r="J253" s="1"/>
      <c r="K253" s="1"/>
    </row>
    <row r="254" spans="1:11">
      <c r="A254" s="1">
        <v>234</v>
      </c>
      <c r="B254" s="101" t="str">
        <f t="shared" si="5"/>
        <v/>
      </c>
      <c r="C254" s="102" t="str">
        <f>IF(E254="","",VLOOKUP(E254,コード!$D$2:$F$351,3,0))</f>
        <v/>
      </c>
      <c r="D254" s="1"/>
      <c r="E254" s="1"/>
      <c r="F254" s="1"/>
      <c r="G254" s="1"/>
      <c r="H254" s="1"/>
      <c r="I254" s="5"/>
      <c r="J254" s="1"/>
      <c r="K254" s="1"/>
    </row>
    <row r="255" spans="1:11">
      <c r="A255" s="1">
        <v>235</v>
      </c>
      <c r="B255" s="101" t="str">
        <f t="shared" si="5"/>
        <v/>
      </c>
      <c r="C255" s="102" t="str">
        <f>IF(E255="","",VLOOKUP(E255,コード!$D$2:$F$351,3,0))</f>
        <v/>
      </c>
      <c r="D255" s="1"/>
      <c r="E255" s="1"/>
      <c r="F255" s="1"/>
      <c r="G255" s="1"/>
      <c r="H255" s="1"/>
      <c r="I255" s="5"/>
      <c r="J255" s="1"/>
      <c r="K255" s="1"/>
    </row>
    <row r="256" spans="1:11">
      <c r="A256" s="1">
        <v>236</v>
      </c>
      <c r="B256" s="101" t="str">
        <f t="shared" si="5"/>
        <v/>
      </c>
      <c r="C256" s="102" t="str">
        <f>IF(E256="","",VLOOKUP(E256,コード!$D$2:$F$351,3,0))</f>
        <v/>
      </c>
      <c r="D256" s="1"/>
      <c r="E256" s="1"/>
      <c r="F256" s="1"/>
      <c r="G256" s="1"/>
      <c r="H256" s="1"/>
      <c r="I256" s="5"/>
      <c r="J256" s="1"/>
      <c r="K256" s="1"/>
    </row>
    <row r="257" spans="1:12">
      <c r="A257" s="1">
        <v>237</v>
      </c>
      <c r="B257" s="101" t="str">
        <f t="shared" si="5"/>
        <v/>
      </c>
      <c r="C257" s="102" t="str">
        <f>IF(E257="","",VLOOKUP(E257,コード!$D$2:$F$351,3,0))</f>
        <v/>
      </c>
      <c r="D257" s="1"/>
      <c r="E257" s="1"/>
      <c r="F257" s="1"/>
      <c r="G257" s="1"/>
      <c r="H257" s="1"/>
      <c r="I257" s="5"/>
      <c r="J257" s="1"/>
      <c r="K257" s="1"/>
    </row>
    <row r="258" spans="1:12">
      <c r="A258" s="1">
        <v>238</v>
      </c>
      <c r="B258" s="101" t="str">
        <f t="shared" si="5"/>
        <v/>
      </c>
      <c r="C258" s="102" t="str">
        <f>IF(E258="","",VLOOKUP(E258,コード!$D$2:$F$351,3,0))</f>
        <v/>
      </c>
      <c r="D258" s="1"/>
      <c r="E258" s="1"/>
      <c r="F258" s="1"/>
      <c r="G258" s="1"/>
      <c r="H258" s="1"/>
      <c r="I258" s="5"/>
      <c r="J258" s="1"/>
      <c r="K258" s="1"/>
    </row>
    <row r="259" spans="1:12">
      <c r="A259" s="1">
        <v>239</v>
      </c>
      <c r="B259" s="101" t="str">
        <f t="shared" si="5"/>
        <v/>
      </c>
      <c r="C259" s="102" t="str">
        <f>IF(E259="","",VLOOKUP(E259,コード!$D$2:$F$351,3,0))</f>
        <v/>
      </c>
      <c r="D259" s="1"/>
      <c r="E259" s="1"/>
      <c r="F259" s="1"/>
      <c r="G259" s="1"/>
      <c r="H259" s="1"/>
      <c r="I259" s="5"/>
      <c r="J259" s="1"/>
      <c r="K259" s="1"/>
    </row>
    <row r="260" spans="1:12">
      <c r="A260" s="1">
        <v>240</v>
      </c>
      <c r="B260" s="101" t="str">
        <f t="shared" si="2"/>
        <v/>
      </c>
      <c r="C260" s="102" t="str">
        <f>IF(E260="","",VLOOKUP(E260,コード!$D$2:$F$351,3,0))</f>
        <v/>
      </c>
      <c r="D260" s="1"/>
      <c r="E260" s="1"/>
      <c r="F260" s="1"/>
      <c r="G260" s="1"/>
      <c r="H260" s="1"/>
      <c r="I260" s="5"/>
      <c r="J260" s="1"/>
      <c r="K260" s="1"/>
      <c r="L260" t="s">
        <v>819</v>
      </c>
    </row>
  </sheetData>
  <autoFilter ref="A20:K260" xr:uid="{00000000-0009-0000-0000-000001000000}"/>
  <sortState xmlns:xlrd2="http://schemas.microsoft.com/office/spreadsheetml/2017/richdata2" ref="D21:K54">
    <sortCondition ref="E21:E54"/>
  </sortState>
  <mergeCells count="3">
    <mergeCell ref="B11:K11"/>
    <mergeCell ref="B12:K13"/>
    <mergeCell ref="B14:K14"/>
  </mergeCells>
  <phoneticPr fontId="1"/>
  <conditionalFormatting sqref="E3">
    <cfRule type="expression" dxfId="5" priority="1">
      <formula>E3=""</formula>
    </cfRule>
  </conditionalFormatting>
  <conditionalFormatting sqref="H5:J5">
    <cfRule type="expression" dxfId="4" priority="4">
      <formula>H5=""</formula>
    </cfRule>
  </conditionalFormatting>
  <conditionalFormatting sqref="H7:J7">
    <cfRule type="expression" dxfId="3" priority="12">
      <formula>H7=""</formula>
    </cfRule>
  </conditionalFormatting>
  <conditionalFormatting sqref="H9:J9">
    <cfRule type="expression" dxfId="2" priority="8">
      <formula>H9=""</formula>
    </cfRule>
  </conditionalFormatting>
  <conditionalFormatting sqref="J3">
    <cfRule type="expression" dxfId="1" priority="21">
      <formula>J3=""</formula>
    </cfRule>
  </conditionalFormatting>
  <dataValidations count="3">
    <dataValidation imeMode="halfAlpha" allowBlank="1" showInputMessage="1" showErrorMessage="1" sqref="J5:J10 H5:H10" xr:uid="{00000000-0002-0000-0100-000000000000}"/>
    <dataValidation type="whole" imeMode="halfAlpha" allowBlank="1" showInputMessage="1" showErrorMessage="1" sqref="F21:F260" xr:uid="{00000000-0002-0000-0100-000001000000}">
      <formula1>1</formula1>
      <formula2>6</formula2>
    </dataValidation>
    <dataValidation type="whole" imeMode="halfAlpha" allowBlank="1" showInputMessage="1" showErrorMessage="1" sqref="D21:D260" xr:uid="{00000000-0002-0000-0100-000002000000}">
      <formula1>1</formula1>
      <formula2>3</formula2>
    </dataValidation>
  </dataValidation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51"/>
  <sheetViews>
    <sheetView zoomScaleNormal="100" zoomScaleSheetLayoutView="100" workbookViewId="0">
      <selection activeCell="G321" sqref="G321"/>
    </sheetView>
  </sheetViews>
  <sheetFormatPr defaultColWidth="9" defaultRowHeight="12"/>
  <cols>
    <col min="1" max="1" width="5.5" style="67" bestFit="1" customWidth="1"/>
    <col min="2" max="2" width="11.625" style="67" bestFit="1" customWidth="1"/>
    <col min="3" max="3" width="24.875" style="67" bestFit="1" customWidth="1"/>
    <col min="4" max="4" width="5.5" style="25" customWidth="1"/>
    <col min="5" max="5" width="23.75" style="25" bestFit="1" customWidth="1"/>
    <col min="6" max="6" width="41.375" style="25" bestFit="1" customWidth="1"/>
    <col min="7" max="7" width="21.375" style="25" bestFit="1" customWidth="1"/>
    <col min="8" max="8" width="9" style="25" customWidth="1"/>
    <col min="9" max="9" width="9" style="25"/>
    <col min="10" max="10" width="9" style="25" customWidth="1"/>
    <col min="11" max="13" width="9" style="25"/>
    <col min="14" max="14" width="9" style="25" customWidth="1"/>
    <col min="15" max="17" width="9" style="25"/>
    <col min="18" max="18" width="9" style="25" customWidth="1"/>
    <col min="19" max="16384" width="9" style="25"/>
  </cols>
  <sheetData>
    <row r="1" spans="1:7" ht="27">
      <c r="A1" s="20" t="s">
        <v>33</v>
      </c>
      <c r="B1" s="21" t="s">
        <v>34</v>
      </c>
      <c r="C1" s="21" t="s">
        <v>35</v>
      </c>
      <c r="D1" s="21" t="s">
        <v>36</v>
      </c>
      <c r="E1" s="22" t="s">
        <v>37</v>
      </c>
      <c r="F1" s="23" t="s">
        <v>38</v>
      </c>
      <c r="G1" s="24" t="s">
        <v>39</v>
      </c>
    </row>
    <row r="2" spans="1:7" ht="13.5">
      <c r="A2" s="93">
        <v>10</v>
      </c>
      <c r="B2" s="26" t="s">
        <v>40</v>
      </c>
      <c r="C2" s="26" t="s">
        <v>41</v>
      </c>
      <c r="D2" s="26">
        <v>1001</v>
      </c>
      <c r="E2" s="27" t="s">
        <v>42</v>
      </c>
      <c r="F2" s="28" t="s">
        <v>43</v>
      </c>
      <c r="G2" s="29"/>
    </row>
    <row r="3" spans="1:7" ht="13.5">
      <c r="A3" s="94">
        <v>10</v>
      </c>
      <c r="B3" s="30" t="s">
        <v>40</v>
      </c>
      <c r="C3" s="30" t="s">
        <v>41</v>
      </c>
      <c r="D3" s="30">
        <v>1002</v>
      </c>
      <c r="E3" s="31" t="s">
        <v>44</v>
      </c>
      <c r="F3" s="32" t="s">
        <v>45</v>
      </c>
      <c r="G3" s="33"/>
    </row>
    <row r="4" spans="1:7" ht="13.5">
      <c r="A4" s="94">
        <v>10</v>
      </c>
      <c r="B4" s="30" t="s">
        <v>40</v>
      </c>
      <c r="C4" s="30" t="s">
        <v>41</v>
      </c>
      <c r="D4" s="30">
        <v>1003</v>
      </c>
      <c r="E4" s="31" t="s">
        <v>46</v>
      </c>
      <c r="F4" s="32" t="s">
        <v>47</v>
      </c>
      <c r="G4" s="33"/>
    </row>
    <row r="5" spans="1:7" ht="13.5">
      <c r="A5" s="94">
        <v>10</v>
      </c>
      <c r="B5" s="30" t="s">
        <v>40</v>
      </c>
      <c r="C5" s="30" t="s">
        <v>41</v>
      </c>
      <c r="D5" s="30">
        <v>1004</v>
      </c>
      <c r="E5" s="31" t="s">
        <v>48</v>
      </c>
      <c r="F5" s="32" t="s">
        <v>49</v>
      </c>
      <c r="G5" s="33"/>
    </row>
    <row r="6" spans="1:7" ht="13.5">
      <c r="A6" s="94">
        <v>10</v>
      </c>
      <c r="B6" s="30" t="s">
        <v>40</v>
      </c>
      <c r="C6" s="30" t="s">
        <v>41</v>
      </c>
      <c r="D6" s="30">
        <v>1005</v>
      </c>
      <c r="E6" s="31" t="s">
        <v>50</v>
      </c>
      <c r="F6" s="32" t="s">
        <v>51</v>
      </c>
      <c r="G6" s="33"/>
    </row>
    <row r="7" spans="1:7" ht="13.5">
      <c r="A7" s="94">
        <v>10</v>
      </c>
      <c r="B7" s="30" t="s">
        <v>40</v>
      </c>
      <c r="C7" s="30" t="s">
        <v>41</v>
      </c>
      <c r="D7" s="30">
        <v>1006</v>
      </c>
      <c r="E7" s="31" t="s">
        <v>52</v>
      </c>
      <c r="F7" s="32" t="s">
        <v>53</v>
      </c>
      <c r="G7" s="33"/>
    </row>
    <row r="8" spans="1:7" ht="13.5">
      <c r="A8" s="94">
        <v>10</v>
      </c>
      <c r="B8" s="30" t="s">
        <v>40</v>
      </c>
      <c r="C8" s="30" t="s">
        <v>41</v>
      </c>
      <c r="D8" s="30">
        <v>1007</v>
      </c>
      <c r="E8" s="31" t="s">
        <v>54</v>
      </c>
      <c r="F8" s="32" t="s">
        <v>55</v>
      </c>
      <c r="G8" s="33"/>
    </row>
    <row r="9" spans="1:7" ht="13.5">
      <c r="A9" s="94">
        <v>10</v>
      </c>
      <c r="B9" s="30" t="s">
        <v>40</v>
      </c>
      <c r="C9" s="30" t="s">
        <v>41</v>
      </c>
      <c r="D9" s="30">
        <v>1008</v>
      </c>
      <c r="E9" s="31" t="s">
        <v>56</v>
      </c>
      <c r="F9" s="32" t="s">
        <v>57</v>
      </c>
      <c r="G9" s="33"/>
    </row>
    <row r="10" spans="1:7" ht="13.5">
      <c r="A10" s="94">
        <v>10</v>
      </c>
      <c r="B10" s="30" t="s">
        <v>40</v>
      </c>
      <c r="C10" s="30" t="s">
        <v>41</v>
      </c>
      <c r="D10" s="30">
        <v>1009</v>
      </c>
      <c r="E10" s="31" t="s">
        <v>58</v>
      </c>
      <c r="F10" s="32" t="s">
        <v>59</v>
      </c>
      <c r="G10" s="33"/>
    </row>
    <row r="11" spans="1:7" ht="13.5">
      <c r="A11" s="94">
        <v>10</v>
      </c>
      <c r="B11" s="30" t="s">
        <v>40</v>
      </c>
      <c r="C11" s="30" t="s">
        <v>41</v>
      </c>
      <c r="D11" s="30">
        <v>1010</v>
      </c>
      <c r="E11" s="31" t="s">
        <v>60</v>
      </c>
      <c r="F11" s="32" t="s">
        <v>61</v>
      </c>
      <c r="G11" s="33"/>
    </row>
    <row r="12" spans="1:7" ht="13.5">
      <c r="A12" s="94">
        <v>10</v>
      </c>
      <c r="B12" s="30" t="s">
        <v>40</v>
      </c>
      <c r="C12" s="30" t="s">
        <v>41</v>
      </c>
      <c r="D12" s="30">
        <v>1011</v>
      </c>
      <c r="E12" s="31" t="s">
        <v>62</v>
      </c>
      <c r="F12" s="32" t="s">
        <v>63</v>
      </c>
      <c r="G12" s="33"/>
    </row>
    <row r="13" spans="1:7" ht="13.5">
      <c r="A13" s="94">
        <v>10</v>
      </c>
      <c r="B13" s="30" t="s">
        <v>40</v>
      </c>
      <c r="C13" s="30" t="s">
        <v>41</v>
      </c>
      <c r="D13" s="30">
        <v>1012</v>
      </c>
      <c r="E13" s="31" t="s">
        <v>64</v>
      </c>
      <c r="F13" s="32" t="s">
        <v>65</v>
      </c>
      <c r="G13" s="33"/>
    </row>
    <row r="14" spans="1:7" ht="13.5">
      <c r="A14" s="94">
        <v>10</v>
      </c>
      <c r="B14" s="30" t="s">
        <v>40</v>
      </c>
      <c r="C14" s="30" t="s">
        <v>41</v>
      </c>
      <c r="D14" s="30">
        <v>1013</v>
      </c>
      <c r="E14" s="31" t="s">
        <v>66</v>
      </c>
      <c r="F14" s="32" t="s">
        <v>67</v>
      </c>
      <c r="G14" s="33"/>
    </row>
    <row r="15" spans="1:7" ht="13.5">
      <c r="A15" s="94">
        <v>10</v>
      </c>
      <c r="B15" s="30" t="s">
        <v>40</v>
      </c>
      <c r="C15" s="30" t="s">
        <v>41</v>
      </c>
      <c r="D15" s="110">
        <v>1014</v>
      </c>
      <c r="E15" s="111" t="s">
        <v>68</v>
      </c>
      <c r="F15" s="32" t="s">
        <v>69</v>
      </c>
      <c r="G15" s="112" t="s">
        <v>912</v>
      </c>
    </row>
    <row r="16" spans="1:7" ht="13.5">
      <c r="A16" s="94">
        <v>10</v>
      </c>
      <c r="B16" s="30" t="s">
        <v>40</v>
      </c>
      <c r="C16" s="30" t="s">
        <v>41</v>
      </c>
      <c r="D16" s="30">
        <v>1015</v>
      </c>
      <c r="E16" s="31" t="s">
        <v>70</v>
      </c>
      <c r="F16" s="32" t="s">
        <v>71</v>
      </c>
      <c r="G16" s="33"/>
    </row>
    <row r="17" spans="1:7" ht="13.5">
      <c r="A17" s="94">
        <v>10</v>
      </c>
      <c r="B17" s="30" t="s">
        <v>40</v>
      </c>
      <c r="C17" s="30" t="s">
        <v>41</v>
      </c>
      <c r="D17" s="30">
        <v>1016</v>
      </c>
      <c r="E17" s="31" t="s">
        <v>72</v>
      </c>
      <c r="F17" s="32" t="s">
        <v>73</v>
      </c>
      <c r="G17" s="33"/>
    </row>
    <row r="18" spans="1:7" ht="13.5">
      <c r="A18" s="94">
        <v>10</v>
      </c>
      <c r="B18" s="30" t="s">
        <v>40</v>
      </c>
      <c r="C18" s="30" t="s">
        <v>41</v>
      </c>
      <c r="D18" s="30">
        <v>1017</v>
      </c>
      <c r="E18" s="31" t="s">
        <v>74</v>
      </c>
      <c r="F18" s="32" t="s">
        <v>75</v>
      </c>
      <c r="G18" s="33"/>
    </row>
    <row r="19" spans="1:7" ht="13.5">
      <c r="A19" s="94">
        <v>10</v>
      </c>
      <c r="B19" s="30" t="s">
        <v>40</v>
      </c>
      <c r="C19" s="30" t="s">
        <v>41</v>
      </c>
      <c r="D19" s="30">
        <v>1018</v>
      </c>
      <c r="E19" s="31" t="s">
        <v>76</v>
      </c>
      <c r="F19" s="32" t="s">
        <v>77</v>
      </c>
      <c r="G19" s="33"/>
    </row>
    <row r="20" spans="1:7" ht="13.5">
      <c r="A20" s="94">
        <v>10</v>
      </c>
      <c r="B20" s="30" t="s">
        <v>40</v>
      </c>
      <c r="C20" s="30" t="s">
        <v>41</v>
      </c>
      <c r="D20" s="30">
        <v>1019</v>
      </c>
      <c r="E20" s="31" t="s">
        <v>78</v>
      </c>
      <c r="F20" s="32" t="s">
        <v>79</v>
      </c>
      <c r="G20" s="33"/>
    </row>
    <row r="21" spans="1:7" ht="13.5">
      <c r="A21" s="94">
        <v>10</v>
      </c>
      <c r="B21" s="30" t="s">
        <v>40</v>
      </c>
      <c r="C21" s="30" t="s">
        <v>41</v>
      </c>
      <c r="D21" s="30">
        <v>1020</v>
      </c>
      <c r="E21" s="31" t="s">
        <v>80</v>
      </c>
      <c r="F21" s="32" t="s">
        <v>81</v>
      </c>
      <c r="G21" s="33"/>
    </row>
    <row r="22" spans="1:7" ht="13.5">
      <c r="A22" s="94">
        <v>10</v>
      </c>
      <c r="B22" s="30" t="s">
        <v>40</v>
      </c>
      <c r="C22" s="30" t="s">
        <v>41</v>
      </c>
      <c r="D22" s="30">
        <v>1021</v>
      </c>
      <c r="E22" s="31" t="s">
        <v>82</v>
      </c>
      <c r="F22" s="32" t="s">
        <v>83</v>
      </c>
      <c r="G22" s="33"/>
    </row>
    <row r="23" spans="1:7" ht="13.5">
      <c r="A23" s="94">
        <v>10</v>
      </c>
      <c r="B23" s="30" t="s">
        <v>40</v>
      </c>
      <c r="C23" s="30" t="s">
        <v>41</v>
      </c>
      <c r="D23" s="30">
        <v>1022</v>
      </c>
      <c r="E23" s="34" t="s">
        <v>84</v>
      </c>
      <c r="F23" s="35" t="s">
        <v>85</v>
      </c>
      <c r="G23" s="33"/>
    </row>
    <row r="24" spans="1:7" ht="13.5">
      <c r="A24" s="94">
        <v>10</v>
      </c>
      <c r="B24" s="30" t="s">
        <v>40</v>
      </c>
      <c r="C24" s="30" t="s">
        <v>41</v>
      </c>
      <c r="D24" s="30">
        <v>1023</v>
      </c>
      <c r="E24" s="34" t="s">
        <v>86</v>
      </c>
      <c r="F24" s="35" t="s">
        <v>87</v>
      </c>
      <c r="G24" s="33"/>
    </row>
    <row r="25" spans="1:7" ht="13.5">
      <c r="A25" s="94">
        <v>10</v>
      </c>
      <c r="B25" s="30" t="s">
        <v>40</v>
      </c>
      <c r="C25" s="30" t="s">
        <v>41</v>
      </c>
      <c r="D25" s="30">
        <v>1024</v>
      </c>
      <c r="E25" s="34" t="s">
        <v>88</v>
      </c>
      <c r="F25" s="35" t="s">
        <v>89</v>
      </c>
      <c r="G25" s="33"/>
    </row>
    <row r="26" spans="1:7" ht="13.5">
      <c r="A26" s="94">
        <v>10</v>
      </c>
      <c r="B26" s="30" t="s">
        <v>40</v>
      </c>
      <c r="C26" s="30" t="s">
        <v>41</v>
      </c>
      <c r="D26" s="30">
        <v>1025</v>
      </c>
      <c r="E26" s="34" t="s">
        <v>90</v>
      </c>
      <c r="F26" s="35" t="s">
        <v>91</v>
      </c>
      <c r="G26" s="33"/>
    </row>
    <row r="27" spans="1:7" ht="13.5">
      <c r="A27" s="94">
        <v>10</v>
      </c>
      <c r="B27" s="30" t="s">
        <v>40</v>
      </c>
      <c r="C27" s="30" t="s">
        <v>41</v>
      </c>
      <c r="D27" s="30">
        <v>1026</v>
      </c>
      <c r="E27" s="34" t="s">
        <v>92</v>
      </c>
      <c r="F27" s="35" t="s">
        <v>93</v>
      </c>
      <c r="G27" s="33"/>
    </row>
    <row r="28" spans="1:7" ht="13.5">
      <c r="A28" s="94">
        <v>10</v>
      </c>
      <c r="B28" s="30" t="s">
        <v>40</v>
      </c>
      <c r="C28" s="30" t="s">
        <v>41</v>
      </c>
      <c r="D28" s="30">
        <v>1027</v>
      </c>
      <c r="E28" s="34" t="s">
        <v>94</v>
      </c>
      <c r="F28" s="35" t="s">
        <v>95</v>
      </c>
      <c r="G28" s="33"/>
    </row>
    <row r="29" spans="1:7" ht="13.5">
      <c r="A29" s="94">
        <v>10</v>
      </c>
      <c r="B29" s="30" t="s">
        <v>40</v>
      </c>
      <c r="C29" s="30" t="s">
        <v>41</v>
      </c>
      <c r="D29" s="30">
        <v>1028</v>
      </c>
      <c r="E29" s="34" t="s">
        <v>96</v>
      </c>
      <c r="F29" s="35" t="s">
        <v>97</v>
      </c>
      <c r="G29" s="33"/>
    </row>
    <row r="30" spans="1:7" ht="13.5">
      <c r="A30" s="94">
        <v>10</v>
      </c>
      <c r="B30" s="30" t="s">
        <v>40</v>
      </c>
      <c r="C30" s="30" t="s">
        <v>41</v>
      </c>
      <c r="D30" s="30">
        <v>1029</v>
      </c>
      <c r="E30" s="34" t="s">
        <v>98</v>
      </c>
      <c r="F30" s="35" t="s">
        <v>99</v>
      </c>
      <c r="G30" s="33"/>
    </row>
    <row r="31" spans="1:7" ht="13.5">
      <c r="A31" s="94">
        <v>10</v>
      </c>
      <c r="B31" s="30" t="s">
        <v>40</v>
      </c>
      <c r="C31" s="30" t="s">
        <v>41</v>
      </c>
      <c r="D31" s="30">
        <v>1030</v>
      </c>
      <c r="E31" s="34" t="s">
        <v>100</v>
      </c>
      <c r="F31" s="35" t="s">
        <v>101</v>
      </c>
      <c r="G31" s="33"/>
    </row>
    <row r="32" spans="1:7" ht="13.5">
      <c r="A32" s="94">
        <v>10</v>
      </c>
      <c r="B32" s="30" t="s">
        <v>40</v>
      </c>
      <c r="C32" s="30" t="s">
        <v>41</v>
      </c>
      <c r="D32" s="30">
        <v>1031</v>
      </c>
      <c r="E32" s="34" t="s">
        <v>102</v>
      </c>
      <c r="F32" s="35" t="s">
        <v>103</v>
      </c>
      <c r="G32" s="33"/>
    </row>
    <row r="33" spans="1:7" ht="13.5">
      <c r="A33" s="94">
        <v>10</v>
      </c>
      <c r="B33" s="30" t="s">
        <v>40</v>
      </c>
      <c r="C33" s="30" t="s">
        <v>41</v>
      </c>
      <c r="D33" s="30">
        <v>1032</v>
      </c>
      <c r="E33" s="34" t="s">
        <v>104</v>
      </c>
      <c r="F33" s="35" t="s">
        <v>105</v>
      </c>
      <c r="G33" s="33"/>
    </row>
    <row r="34" spans="1:7" ht="13.5">
      <c r="A34" s="94">
        <v>10</v>
      </c>
      <c r="B34" s="30" t="s">
        <v>40</v>
      </c>
      <c r="C34" s="30" t="s">
        <v>41</v>
      </c>
      <c r="D34" s="30">
        <v>1033</v>
      </c>
      <c r="E34" s="34" t="s">
        <v>106</v>
      </c>
      <c r="F34" s="35" t="s">
        <v>107</v>
      </c>
      <c r="G34" s="33"/>
    </row>
    <row r="35" spans="1:7" ht="13.5">
      <c r="A35" s="94">
        <v>10</v>
      </c>
      <c r="B35" s="30" t="s">
        <v>40</v>
      </c>
      <c r="C35" s="30" t="s">
        <v>41</v>
      </c>
      <c r="D35" s="30">
        <v>1034</v>
      </c>
      <c r="E35" s="34" t="s">
        <v>108</v>
      </c>
      <c r="F35" s="35" t="s">
        <v>109</v>
      </c>
      <c r="G35" s="33"/>
    </row>
    <row r="36" spans="1:7" ht="13.5">
      <c r="A36" s="94">
        <v>10</v>
      </c>
      <c r="B36" s="30" t="s">
        <v>40</v>
      </c>
      <c r="C36" s="30" t="s">
        <v>41</v>
      </c>
      <c r="D36" s="30">
        <v>1035</v>
      </c>
      <c r="E36" s="34" t="s">
        <v>110</v>
      </c>
      <c r="F36" s="35" t="s">
        <v>111</v>
      </c>
      <c r="G36" s="33"/>
    </row>
    <row r="37" spans="1:7" ht="13.5">
      <c r="A37" s="94">
        <v>10</v>
      </c>
      <c r="B37" s="30" t="s">
        <v>40</v>
      </c>
      <c r="C37" s="30" t="s">
        <v>41</v>
      </c>
      <c r="D37" s="30">
        <v>1036</v>
      </c>
      <c r="E37" s="34" t="s">
        <v>112</v>
      </c>
      <c r="F37" s="35" t="s">
        <v>113</v>
      </c>
      <c r="G37" s="33"/>
    </row>
    <row r="38" spans="1:7" ht="13.5">
      <c r="A38" s="94">
        <v>10</v>
      </c>
      <c r="B38" s="30" t="s">
        <v>40</v>
      </c>
      <c r="C38" s="30" t="s">
        <v>41</v>
      </c>
      <c r="D38" s="30">
        <v>1037</v>
      </c>
      <c r="E38" s="34" t="s">
        <v>114</v>
      </c>
      <c r="F38" s="35" t="s">
        <v>115</v>
      </c>
      <c r="G38" s="33"/>
    </row>
    <row r="39" spans="1:7" ht="13.5">
      <c r="A39" s="94">
        <v>10</v>
      </c>
      <c r="B39" s="30" t="s">
        <v>40</v>
      </c>
      <c r="C39" s="30" t="s">
        <v>41</v>
      </c>
      <c r="D39" s="30">
        <v>1038</v>
      </c>
      <c r="E39" s="34" t="s">
        <v>116</v>
      </c>
      <c r="F39" s="35" t="s">
        <v>117</v>
      </c>
      <c r="G39" s="33"/>
    </row>
    <row r="40" spans="1:7" ht="13.5">
      <c r="A40" s="94">
        <v>10</v>
      </c>
      <c r="B40" s="30" t="s">
        <v>40</v>
      </c>
      <c r="C40" s="30" t="s">
        <v>41</v>
      </c>
      <c r="D40" s="30">
        <v>1039</v>
      </c>
      <c r="E40" s="34" t="s">
        <v>118</v>
      </c>
      <c r="F40" s="35" t="s">
        <v>119</v>
      </c>
      <c r="G40" s="33"/>
    </row>
    <row r="41" spans="1:7" ht="13.5">
      <c r="A41" s="94">
        <v>10</v>
      </c>
      <c r="B41" s="30" t="s">
        <v>40</v>
      </c>
      <c r="C41" s="30" t="s">
        <v>41</v>
      </c>
      <c r="D41" s="30">
        <v>1040</v>
      </c>
      <c r="E41" s="34" t="s">
        <v>120</v>
      </c>
      <c r="F41" s="35" t="s">
        <v>121</v>
      </c>
      <c r="G41" s="33"/>
    </row>
    <row r="42" spans="1:7" ht="13.5">
      <c r="A42" s="94">
        <v>10</v>
      </c>
      <c r="B42" s="30" t="s">
        <v>40</v>
      </c>
      <c r="C42" s="30" t="s">
        <v>41</v>
      </c>
      <c r="D42" s="30">
        <v>1041</v>
      </c>
      <c r="E42" s="34" t="s">
        <v>122</v>
      </c>
      <c r="F42" s="35" t="s">
        <v>123</v>
      </c>
      <c r="G42" s="33"/>
    </row>
    <row r="43" spans="1:7" ht="13.5">
      <c r="A43" s="94">
        <v>10</v>
      </c>
      <c r="B43" s="30" t="s">
        <v>40</v>
      </c>
      <c r="C43" s="30" t="s">
        <v>41</v>
      </c>
      <c r="D43" s="30">
        <v>1042</v>
      </c>
      <c r="E43" s="34" t="s">
        <v>124</v>
      </c>
      <c r="F43" s="35" t="s">
        <v>125</v>
      </c>
      <c r="G43" s="33"/>
    </row>
    <row r="44" spans="1:7" ht="13.5">
      <c r="A44" s="94">
        <v>10</v>
      </c>
      <c r="B44" s="30" t="s">
        <v>40</v>
      </c>
      <c r="C44" s="30" t="s">
        <v>41</v>
      </c>
      <c r="D44" s="30">
        <v>1043</v>
      </c>
      <c r="E44" s="34" t="s">
        <v>126</v>
      </c>
      <c r="F44" s="35" t="s">
        <v>127</v>
      </c>
      <c r="G44" s="33"/>
    </row>
    <row r="45" spans="1:7" ht="13.5">
      <c r="A45" s="94">
        <v>10</v>
      </c>
      <c r="B45" s="30" t="s">
        <v>40</v>
      </c>
      <c r="C45" s="30" t="s">
        <v>41</v>
      </c>
      <c r="D45" s="30">
        <v>1044</v>
      </c>
      <c r="E45" s="34" t="s">
        <v>128</v>
      </c>
      <c r="F45" s="35" t="s">
        <v>129</v>
      </c>
      <c r="G45" s="33"/>
    </row>
    <row r="46" spans="1:7" ht="13.5">
      <c r="A46" s="94">
        <v>10</v>
      </c>
      <c r="B46" s="30" t="s">
        <v>40</v>
      </c>
      <c r="C46" s="30" t="s">
        <v>41</v>
      </c>
      <c r="D46" s="30">
        <v>1045</v>
      </c>
      <c r="E46" s="34" t="s">
        <v>130</v>
      </c>
      <c r="F46" s="35" t="s">
        <v>131</v>
      </c>
      <c r="G46" s="33"/>
    </row>
    <row r="47" spans="1:7" ht="13.5">
      <c r="A47" s="94">
        <v>10</v>
      </c>
      <c r="B47" s="30" t="s">
        <v>40</v>
      </c>
      <c r="C47" s="30" t="s">
        <v>41</v>
      </c>
      <c r="D47" s="30">
        <v>1046</v>
      </c>
      <c r="E47" s="34" t="s">
        <v>132</v>
      </c>
      <c r="F47" s="35" t="s">
        <v>133</v>
      </c>
      <c r="G47" s="33"/>
    </row>
    <row r="48" spans="1:7" ht="13.5">
      <c r="A48" s="94">
        <v>10</v>
      </c>
      <c r="B48" s="30" t="s">
        <v>40</v>
      </c>
      <c r="C48" s="30" t="s">
        <v>41</v>
      </c>
      <c r="D48" s="30">
        <v>1047</v>
      </c>
      <c r="E48" s="34" t="s">
        <v>134</v>
      </c>
      <c r="F48" s="35" t="s">
        <v>135</v>
      </c>
      <c r="G48" s="33"/>
    </row>
    <row r="49" spans="1:7" ht="13.5">
      <c r="A49" s="94">
        <v>10</v>
      </c>
      <c r="B49" s="30" t="s">
        <v>40</v>
      </c>
      <c r="C49" s="30" t="s">
        <v>41</v>
      </c>
      <c r="D49" s="30">
        <v>1048</v>
      </c>
      <c r="E49" s="34" t="s">
        <v>136</v>
      </c>
      <c r="F49" s="35" t="s">
        <v>137</v>
      </c>
      <c r="G49" s="33"/>
    </row>
    <row r="50" spans="1:7" ht="13.5">
      <c r="A50" s="94">
        <v>10</v>
      </c>
      <c r="B50" s="30" t="s">
        <v>40</v>
      </c>
      <c r="C50" s="30" t="s">
        <v>41</v>
      </c>
      <c r="D50" s="30">
        <v>1049</v>
      </c>
      <c r="E50" s="34" t="s">
        <v>138</v>
      </c>
      <c r="F50" s="35" t="s">
        <v>139</v>
      </c>
      <c r="G50" s="33"/>
    </row>
    <row r="51" spans="1:7" ht="13.5">
      <c r="A51" s="94">
        <v>10</v>
      </c>
      <c r="B51" s="30" t="s">
        <v>40</v>
      </c>
      <c r="C51" s="30" t="s">
        <v>41</v>
      </c>
      <c r="D51" s="30">
        <v>1050</v>
      </c>
      <c r="E51" s="34" t="s">
        <v>140</v>
      </c>
      <c r="F51" s="35" t="s">
        <v>141</v>
      </c>
      <c r="G51" s="33"/>
    </row>
    <row r="52" spans="1:7" ht="13.5">
      <c r="A52" s="94">
        <v>10</v>
      </c>
      <c r="B52" s="30" t="s">
        <v>40</v>
      </c>
      <c r="C52" s="30" t="s">
        <v>41</v>
      </c>
      <c r="D52" s="30">
        <v>1051</v>
      </c>
      <c r="E52" s="34" t="s">
        <v>142</v>
      </c>
      <c r="F52" s="35" t="s">
        <v>143</v>
      </c>
      <c r="G52" s="33"/>
    </row>
    <row r="53" spans="1:7" ht="13.5">
      <c r="A53" s="94">
        <v>10</v>
      </c>
      <c r="B53" s="30" t="s">
        <v>40</v>
      </c>
      <c r="C53" s="30" t="s">
        <v>41</v>
      </c>
      <c r="D53" s="30">
        <v>1052</v>
      </c>
      <c r="E53" s="34" t="s">
        <v>144</v>
      </c>
      <c r="F53" s="35" t="s">
        <v>145</v>
      </c>
      <c r="G53" s="33"/>
    </row>
    <row r="54" spans="1:7" ht="13.5">
      <c r="A54" s="94">
        <v>10</v>
      </c>
      <c r="B54" s="30" t="s">
        <v>40</v>
      </c>
      <c r="C54" s="30" t="s">
        <v>41</v>
      </c>
      <c r="D54" s="30">
        <v>1053</v>
      </c>
      <c r="E54" s="34" t="s">
        <v>146</v>
      </c>
      <c r="F54" s="35" t="s">
        <v>147</v>
      </c>
      <c r="G54" s="33"/>
    </row>
    <row r="55" spans="1:7" ht="13.5">
      <c r="A55" s="94">
        <v>10</v>
      </c>
      <c r="B55" s="30" t="s">
        <v>40</v>
      </c>
      <c r="C55" s="30" t="s">
        <v>41</v>
      </c>
      <c r="D55" s="30">
        <v>1054</v>
      </c>
      <c r="E55" s="34" t="s">
        <v>148</v>
      </c>
      <c r="F55" s="35" t="s">
        <v>149</v>
      </c>
      <c r="G55" s="33"/>
    </row>
    <row r="56" spans="1:7" ht="13.5">
      <c r="A56" s="94">
        <v>10</v>
      </c>
      <c r="B56" s="30" t="s">
        <v>40</v>
      </c>
      <c r="C56" s="30" t="s">
        <v>41</v>
      </c>
      <c r="D56" s="30">
        <v>1055</v>
      </c>
      <c r="E56" s="34" t="s">
        <v>150</v>
      </c>
      <c r="F56" s="35" t="s">
        <v>151</v>
      </c>
      <c r="G56" s="33"/>
    </row>
    <row r="57" spans="1:7" ht="13.5">
      <c r="A57" s="94">
        <v>10</v>
      </c>
      <c r="B57" s="30" t="s">
        <v>40</v>
      </c>
      <c r="C57" s="30" t="s">
        <v>41</v>
      </c>
      <c r="D57" s="30">
        <v>1056</v>
      </c>
      <c r="E57" s="34" t="s">
        <v>152</v>
      </c>
      <c r="F57" s="35" t="s">
        <v>153</v>
      </c>
      <c r="G57" s="33"/>
    </row>
    <row r="58" spans="1:7" ht="13.5">
      <c r="A58" s="94">
        <v>10</v>
      </c>
      <c r="B58" s="30" t="s">
        <v>40</v>
      </c>
      <c r="C58" s="30" t="s">
        <v>41</v>
      </c>
      <c r="D58" s="30">
        <v>1057</v>
      </c>
      <c r="E58" s="34" t="s">
        <v>154</v>
      </c>
      <c r="F58" s="35" t="s">
        <v>155</v>
      </c>
      <c r="G58" s="33"/>
    </row>
    <row r="59" spans="1:7" ht="13.5">
      <c r="A59" s="94">
        <v>10</v>
      </c>
      <c r="B59" s="30" t="s">
        <v>40</v>
      </c>
      <c r="C59" s="30" t="s">
        <v>41</v>
      </c>
      <c r="D59" s="30">
        <v>1058</v>
      </c>
      <c r="E59" s="36" t="s">
        <v>156</v>
      </c>
      <c r="F59" s="37" t="s">
        <v>157</v>
      </c>
      <c r="G59" s="33"/>
    </row>
    <row r="60" spans="1:7" ht="13.5">
      <c r="A60" s="94">
        <v>10</v>
      </c>
      <c r="B60" s="30" t="s">
        <v>40</v>
      </c>
      <c r="C60" s="30" t="s">
        <v>41</v>
      </c>
      <c r="D60" s="30">
        <v>1059</v>
      </c>
      <c r="E60" s="34" t="s">
        <v>158</v>
      </c>
      <c r="F60" s="35" t="s">
        <v>159</v>
      </c>
      <c r="G60" s="33"/>
    </row>
    <row r="61" spans="1:7" ht="13.5">
      <c r="A61" s="94">
        <v>10</v>
      </c>
      <c r="B61" s="30" t="s">
        <v>40</v>
      </c>
      <c r="C61" s="30" t="s">
        <v>41</v>
      </c>
      <c r="D61" s="30">
        <v>1060</v>
      </c>
      <c r="E61" s="34" t="s">
        <v>160</v>
      </c>
      <c r="F61" s="35" t="s">
        <v>161</v>
      </c>
      <c r="G61" s="33"/>
    </row>
    <row r="62" spans="1:7" ht="13.5">
      <c r="A62" s="94">
        <v>10</v>
      </c>
      <c r="B62" s="30" t="s">
        <v>40</v>
      </c>
      <c r="C62" s="30" t="s">
        <v>41</v>
      </c>
      <c r="D62" s="30">
        <v>1061</v>
      </c>
      <c r="E62" s="34" t="s">
        <v>162</v>
      </c>
      <c r="F62" s="35" t="s">
        <v>163</v>
      </c>
      <c r="G62" s="33"/>
    </row>
    <row r="63" spans="1:7" ht="13.5">
      <c r="A63" s="94">
        <v>10</v>
      </c>
      <c r="B63" s="30" t="s">
        <v>40</v>
      </c>
      <c r="C63" s="30" t="s">
        <v>41</v>
      </c>
      <c r="D63" s="30">
        <v>1062</v>
      </c>
      <c r="E63" s="34" t="s">
        <v>164</v>
      </c>
      <c r="F63" s="35" t="s">
        <v>165</v>
      </c>
      <c r="G63" s="33"/>
    </row>
    <row r="64" spans="1:7" ht="13.5">
      <c r="A64" s="94">
        <v>10</v>
      </c>
      <c r="B64" s="30" t="s">
        <v>40</v>
      </c>
      <c r="C64" s="30" t="s">
        <v>41</v>
      </c>
      <c r="D64" s="30">
        <v>1063</v>
      </c>
      <c r="E64" s="34" t="s">
        <v>166</v>
      </c>
      <c r="F64" s="35" t="s">
        <v>167</v>
      </c>
      <c r="G64" s="33"/>
    </row>
    <row r="65" spans="1:7" ht="13.5">
      <c r="A65" s="94">
        <v>10</v>
      </c>
      <c r="B65" s="30" t="s">
        <v>40</v>
      </c>
      <c r="C65" s="30" t="s">
        <v>41</v>
      </c>
      <c r="D65" s="30">
        <v>1064</v>
      </c>
      <c r="E65" s="38" t="s">
        <v>168</v>
      </c>
      <c r="F65" s="35" t="s">
        <v>169</v>
      </c>
      <c r="G65" s="33"/>
    </row>
    <row r="66" spans="1:7" ht="13.5">
      <c r="A66" s="94">
        <v>10</v>
      </c>
      <c r="B66" s="30" t="s">
        <v>40</v>
      </c>
      <c r="C66" s="30" t="s">
        <v>41</v>
      </c>
      <c r="D66" s="30">
        <v>1065</v>
      </c>
      <c r="E66" s="39" t="s">
        <v>170</v>
      </c>
      <c r="F66" s="35" t="s">
        <v>171</v>
      </c>
      <c r="G66" s="33"/>
    </row>
    <row r="67" spans="1:7" ht="13.5">
      <c r="A67" s="94">
        <v>10</v>
      </c>
      <c r="B67" s="30" t="s">
        <v>40</v>
      </c>
      <c r="C67" s="30" t="s">
        <v>41</v>
      </c>
      <c r="D67" s="30">
        <v>1066</v>
      </c>
      <c r="E67" s="39" t="s">
        <v>172</v>
      </c>
      <c r="F67" s="35" t="s">
        <v>173</v>
      </c>
      <c r="G67" s="33"/>
    </row>
    <row r="68" spans="1:7" ht="13.5">
      <c r="A68" s="94">
        <v>10</v>
      </c>
      <c r="B68" s="30" t="s">
        <v>40</v>
      </c>
      <c r="C68" s="30" t="s">
        <v>41</v>
      </c>
      <c r="D68" s="30">
        <v>1067</v>
      </c>
      <c r="E68" s="39" t="s">
        <v>174</v>
      </c>
      <c r="F68" s="35" t="s">
        <v>175</v>
      </c>
      <c r="G68" s="33"/>
    </row>
    <row r="69" spans="1:7" ht="13.5">
      <c r="A69" s="94">
        <v>10</v>
      </c>
      <c r="B69" s="30" t="s">
        <v>40</v>
      </c>
      <c r="C69" s="30" t="s">
        <v>41</v>
      </c>
      <c r="D69" s="30">
        <v>1068</v>
      </c>
      <c r="E69" s="38" t="s">
        <v>176</v>
      </c>
      <c r="F69" s="35" t="s">
        <v>177</v>
      </c>
      <c r="G69" s="33"/>
    </row>
    <row r="70" spans="1:7" ht="13.5">
      <c r="A70" s="94">
        <v>10</v>
      </c>
      <c r="B70" s="30" t="s">
        <v>40</v>
      </c>
      <c r="C70" s="30" t="s">
        <v>178</v>
      </c>
      <c r="D70" s="30">
        <v>1081</v>
      </c>
      <c r="E70" s="39" t="s">
        <v>179</v>
      </c>
      <c r="F70" s="35" t="s">
        <v>180</v>
      </c>
      <c r="G70" s="33"/>
    </row>
    <row r="71" spans="1:7" ht="13.5">
      <c r="A71" s="94">
        <v>10</v>
      </c>
      <c r="B71" s="30" t="s">
        <v>40</v>
      </c>
      <c r="C71" s="30" t="s">
        <v>181</v>
      </c>
      <c r="D71" s="30">
        <v>1082</v>
      </c>
      <c r="E71" s="39" t="s">
        <v>182</v>
      </c>
      <c r="F71" s="35" t="s">
        <v>183</v>
      </c>
      <c r="G71" s="33"/>
    </row>
    <row r="72" spans="1:7" ht="13.5">
      <c r="A72" s="94">
        <v>10</v>
      </c>
      <c r="B72" s="30" t="s">
        <v>40</v>
      </c>
      <c r="C72" s="30" t="s">
        <v>184</v>
      </c>
      <c r="D72" s="30">
        <v>1083</v>
      </c>
      <c r="E72" s="39" t="s">
        <v>185</v>
      </c>
      <c r="F72" s="35" t="s">
        <v>186</v>
      </c>
      <c r="G72" s="33"/>
    </row>
    <row r="73" spans="1:7" ht="13.5">
      <c r="A73" s="94">
        <v>10</v>
      </c>
      <c r="B73" s="30" t="s">
        <v>40</v>
      </c>
      <c r="C73" s="30" t="s">
        <v>184</v>
      </c>
      <c r="D73" s="30">
        <v>1084</v>
      </c>
      <c r="E73" s="39" t="s">
        <v>187</v>
      </c>
      <c r="F73" s="35" t="s">
        <v>188</v>
      </c>
      <c r="G73" s="33"/>
    </row>
    <row r="74" spans="1:7" ht="13.5">
      <c r="A74" s="94">
        <v>10</v>
      </c>
      <c r="B74" s="40" t="s">
        <v>40</v>
      </c>
      <c r="C74" s="40" t="s">
        <v>184</v>
      </c>
      <c r="D74" s="30">
        <v>1085</v>
      </c>
      <c r="E74" s="41" t="s">
        <v>189</v>
      </c>
      <c r="F74" s="42" t="s">
        <v>190</v>
      </c>
      <c r="G74" s="33"/>
    </row>
    <row r="75" spans="1:7" ht="13.5">
      <c r="A75" s="94">
        <v>10</v>
      </c>
      <c r="B75" s="43" t="s">
        <v>191</v>
      </c>
      <c r="C75" s="43" t="s">
        <v>192</v>
      </c>
      <c r="D75" s="30">
        <v>1091</v>
      </c>
      <c r="E75" s="39" t="s">
        <v>193</v>
      </c>
      <c r="F75" s="35" t="s">
        <v>194</v>
      </c>
      <c r="G75" s="33"/>
    </row>
    <row r="76" spans="1:7" ht="13.5">
      <c r="A76" s="94">
        <v>10</v>
      </c>
      <c r="B76" s="43" t="s">
        <v>191</v>
      </c>
      <c r="C76" s="43" t="s">
        <v>192</v>
      </c>
      <c r="D76" s="30">
        <v>1092</v>
      </c>
      <c r="E76" s="39" t="s">
        <v>195</v>
      </c>
      <c r="F76" s="35" t="s">
        <v>196</v>
      </c>
      <c r="G76" s="33"/>
    </row>
    <row r="77" spans="1:7" ht="13.5">
      <c r="A77" s="94">
        <v>10</v>
      </c>
      <c r="B77" s="43" t="s">
        <v>820</v>
      </c>
      <c r="C77" s="43" t="s">
        <v>197</v>
      </c>
      <c r="D77" s="43">
        <v>1093</v>
      </c>
      <c r="E77" s="39" t="s">
        <v>198</v>
      </c>
      <c r="F77" s="35" t="s">
        <v>199</v>
      </c>
      <c r="G77" s="33"/>
    </row>
    <row r="78" spans="1:7" ht="13.5">
      <c r="A78" s="93">
        <v>11</v>
      </c>
      <c r="B78" s="44" t="s">
        <v>821</v>
      </c>
      <c r="C78" s="44" t="s">
        <v>201</v>
      </c>
      <c r="D78" s="44">
        <v>1101</v>
      </c>
      <c r="E78" s="45" t="s">
        <v>202</v>
      </c>
      <c r="F78" s="46" t="s">
        <v>203</v>
      </c>
      <c r="G78" s="47"/>
    </row>
    <row r="79" spans="1:7" ht="13.5">
      <c r="A79" s="94">
        <v>11</v>
      </c>
      <c r="B79" s="43" t="s">
        <v>200</v>
      </c>
      <c r="C79" s="43" t="s">
        <v>201</v>
      </c>
      <c r="D79" s="43">
        <v>1102</v>
      </c>
      <c r="E79" s="39" t="s">
        <v>204</v>
      </c>
      <c r="F79" s="35" t="s">
        <v>205</v>
      </c>
      <c r="G79" s="33"/>
    </row>
    <row r="80" spans="1:7" ht="13.5">
      <c r="A80" s="94">
        <v>11</v>
      </c>
      <c r="B80" s="43" t="s">
        <v>200</v>
      </c>
      <c r="C80" s="43" t="s">
        <v>201</v>
      </c>
      <c r="D80" s="43">
        <v>1103</v>
      </c>
      <c r="E80" s="39" t="s">
        <v>206</v>
      </c>
      <c r="F80" s="35" t="s">
        <v>207</v>
      </c>
      <c r="G80" s="33"/>
    </row>
    <row r="81" spans="1:7" ht="13.5">
      <c r="A81" s="94">
        <v>11</v>
      </c>
      <c r="B81" s="43" t="s">
        <v>200</v>
      </c>
      <c r="C81" s="43" t="s">
        <v>201</v>
      </c>
      <c r="D81" s="43">
        <v>1104</v>
      </c>
      <c r="E81" s="39" t="s">
        <v>208</v>
      </c>
      <c r="F81" s="35" t="s">
        <v>209</v>
      </c>
      <c r="G81" s="33"/>
    </row>
    <row r="82" spans="1:7" ht="13.5">
      <c r="A82" s="94">
        <v>11</v>
      </c>
      <c r="B82" s="43" t="s">
        <v>200</v>
      </c>
      <c r="C82" s="43" t="s">
        <v>201</v>
      </c>
      <c r="D82" s="43">
        <v>1105</v>
      </c>
      <c r="E82" s="39" t="s">
        <v>210</v>
      </c>
      <c r="F82" s="35" t="s">
        <v>211</v>
      </c>
      <c r="G82" s="33"/>
    </row>
    <row r="83" spans="1:7" ht="13.5">
      <c r="A83" s="94">
        <v>11</v>
      </c>
      <c r="B83" s="43" t="s">
        <v>200</v>
      </c>
      <c r="C83" s="43" t="s">
        <v>201</v>
      </c>
      <c r="D83" s="43">
        <v>1106</v>
      </c>
      <c r="E83" s="39" t="s">
        <v>212</v>
      </c>
      <c r="F83" s="35" t="s">
        <v>213</v>
      </c>
      <c r="G83" s="33"/>
    </row>
    <row r="84" spans="1:7" ht="13.5">
      <c r="A84" s="94">
        <v>11</v>
      </c>
      <c r="B84" s="43" t="s">
        <v>200</v>
      </c>
      <c r="C84" s="43" t="s">
        <v>201</v>
      </c>
      <c r="D84" s="43">
        <v>1107</v>
      </c>
      <c r="E84" s="39" t="s">
        <v>214</v>
      </c>
      <c r="F84" s="35" t="s">
        <v>215</v>
      </c>
      <c r="G84" s="33"/>
    </row>
    <row r="85" spans="1:7" ht="13.5">
      <c r="A85" s="94">
        <v>11</v>
      </c>
      <c r="B85" s="43" t="s">
        <v>200</v>
      </c>
      <c r="C85" s="43" t="s">
        <v>201</v>
      </c>
      <c r="D85" s="43">
        <v>1108</v>
      </c>
      <c r="E85" s="39" t="s">
        <v>216</v>
      </c>
      <c r="F85" s="35" t="s">
        <v>217</v>
      </c>
      <c r="G85" s="33"/>
    </row>
    <row r="86" spans="1:7" ht="13.5">
      <c r="A86" s="94">
        <v>11</v>
      </c>
      <c r="B86" s="43" t="s">
        <v>200</v>
      </c>
      <c r="C86" s="43" t="s">
        <v>201</v>
      </c>
      <c r="D86" s="43">
        <v>1109</v>
      </c>
      <c r="E86" s="39" t="s">
        <v>218</v>
      </c>
      <c r="F86" s="35" t="s">
        <v>219</v>
      </c>
      <c r="G86" s="33"/>
    </row>
    <row r="87" spans="1:7" ht="13.5">
      <c r="A87" s="94">
        <v>11</v>
      </c>
      <c r="B87" s="43" t="s">
        <v>200</v>
      </c>
      <c r="C87" s="43" t="s">
        <v>201</v>
      </c>
      <c r="D87" s="43">
        <v>1110</v>
      </c>
      <c r="E87" s="39" t="s">
        <v>220</v>
      </c>
      <c r="F87" s="35" t="s">
        <v>221</v>
      </c>
      <c r="G87" s="33"/>
    </row>
    <row r="88" spans="1:7" ht="13.5">
      <c r="A88" s="94">
        <v>11</v>
      </c>
      <c r="B88" s="43" t="s">
        <v>200</v>
      </c>
      <c r="C88" s="43" t="s">
        <v>201</v>
      </c>
      <c r="D88" s="43">
        <v>1111</v>
      </c>
      <c r="E88" s="39" t="s">
        <v>222</v>
      </c>
      <c r="F88" s="35" t="s">
        <v>223</v>
      </c>
      <c r="G88" s="33"/>
    </row>
    <row r="89" spans="1:7" ht="13.5">
      <c r="A89" s="94">
        <v>11</v>
      </c>
      <c r="B89" s="43" t="s">
        <v>200</v>
      </c>
      <c r="C89" s="43" t="s">
        <v>201</v>
      </c>
      <c r="D89" s="43">
        <v>1112</v>
      </c>
      <c r="E89" s="39" t="s">
        <v>224</v>
      </c>
      <c r="F89" s="35" t="s">
        <v>225</v>
      </c>
      <c r="G89" s="33"/>
    </row>
    <row r="90" spans="1:7" ht="13.5">
      <c r="A90" s="94">
        <v>11</v>
      </c>
      <c r="B90" s="43" t="s">
        <v>200</v>
      </c>
      <c r="C90" s="43" t="s">
        <v>201</v>
      </c>
      <c r="D90" s="43">
        <v>1113</v>
      </c>
      <c r="E90" s="39" t="s">
        <v>226</v>
      </c>
      <c r="F90" s="35" t="s">
        <v>227</v>
      </c>
      <c r="G90" s="33"/>
    </row>
    <row r="91" spans="1:7" ht="13.5">
      <c r="A91" s="94">
        <v>11</v>
      </c>
      <c r="B91" s="43" t="s">
        <v>200</v>
      </c>
      <c r="C91" s="43" t="s">
        <v>201</v>
      </c>
      <c r="D91" s="43">
        <v>1114</v>
      </c>
      <c r="E91" s="39" t="s">
        <v>228</v>
      </c>
      <c r="F91" s="35" t="s">
        <v>229</v>
      </c>
      <c r="G91" s="33"/>
    </row>
    <row r="92" spans="1:7" ht="13.5">
      <c r="A92" s="94">
        <v>11</v>
      </c>
      <c r="B92" s="43" t="s">
        <v>200</v>
      </c>
      <c r="C92" s="43" t="s">
        <v>201</v>
      </c>
      <c r="D92" s="43">
        <v>1115</v>
      </c>
      <c r="E92" s="39" t="s">
        <v>230</v>
      </c>
      <c r="F92" s="35" t="s">
        <v>231</v>
      </c>
      <c r="G92" s="33"/>
    </row>
    <row r="93" spans="1:7" ht="13.5">
      <c r="A93" s="94">
        <v>11</v>
      </c>
      <c r="B93" s="43" t="s">
        <v>200</v>
      </c>
      <c r="C93" s="43" t="s">
        <v>201</v>
      </c>
      <c r="D93" s="43">
        <v>1116</v>
      </c>
      <c r="E93" s="39" t="s">
        <v>232</v>
      </c>
      <c r="F93" s="35" t="s">
        <v>233</v>
      </c>
      <c r="G93" s="33"/>
    </row>
    <row r="94" spans="1:7" ht="13.5">
      <c r="A94" s="94">
        <v>11</v>
      </c>
      <c r="B94" s="43" t="s">
        <v>200</v>
      </c>
      <c r="C94" s="43" t="s">
        <v>201</v>
      </c>
      <c r="D94" s="43">
        <v>1117</v>
      </c>
      <c r="E94" s="39" t="s">
        <v>234</v>
      </c>
      <c r="F94" s="35" t="s">
        <v>235</v>
      </c>
      <c r="G94" s="33"/>
    </row>
    <row r="95" spans="1:7" ht="13.5">
      <c r="A95" s="94">
        <v>11</v>
      </c>
      <c r="B95" s="43" t="s">
        <v>200</v>
      </c>
      <c r="C95" s="43" t="s">
        <v>201</v>
      </c>
      <c r="D95" s="43">
        <v>1118</v>
      </c>
      <c r="E95" s="39" t="s">
        <v>236</v>
      </c>
      <c r="F95" s="35" t="s">
        <v>237</v>
      </c>
      <c r="G95" s="33"/>
    </row>
    <row r="96" spans="1:7" ht="13.5">
      <c r="A96" s="94">
        <v>11</v>
      </c>
      <c r="B96" s="43" t="s">
        <v>200</v>
      </c>
      <c r="C96" s="43" t="s">
        <v>201</v>
      </c>
      <c r="D96" s="43">
        <v>1119</v>
      </c>
      <c r="E96" s="39" t="s">
        <v>238</v>
      </c>
      <c r="F96" s="35" t="s">
        <v>239</v>
      </c>
      <c r="G96" s="33"/>
    </row>
    <row r="97" spans="1:7" ht="13.5">
      <c r="A97" s="94">
        <v>11</v>
      </c>
      <c r="B97" s="43" t="s">
        <v>200</v>
      </c>
      <c r="C97" s="43" t="s">
        <v>201</v>
      </c>
      <c r="D97" s="43">
        <v>1120</v>
      </c>
      <c r="E97" s="39" t="s">
        <v>240</v>
      </c>
      <c r="F97" s="35" t="s">
        <v>241</v>
      </c>
      <c r="G97" s="33"/>
    </row>
    <row r="98" spans="1:7" ht="13.5">
      <c r="A98" s="94">
        <v>11</v>
      </c>
      <c r="B98" s="43" t="s">
        <v>200</v>
      </c>
      <c r="C98" s="43" t="s">
        <v>201</v>
      </c>
      <c r="D98" s="43">
        <v>1121</v>
      </c>
      <c r="E98" s="39" t="s">
        <v>242</v>
      </c>
      <c r="F98" s="35" t="s">
        <v>243</v>
      </c>
      <c r="G98" s="33"/>
    </row>
    <row r="99" spans="1:7" ht="13.5">
      <c r="A99" s="94">
        <v>11</v>
      </c>
      <c r="B99" s="43" t="s">
        <v>200</v>
      </c>
      <c r="C99" s="43" t="s">
        <v>201</v>
      </c>
      <c r="D99" s="43">
        <v>1122</v>
      </c>
      <c r="E99" s="39" t="s">
        <v>244</v>
      </c>
      <c r="F99" s="35" t="s">
        <v>245</v>
      </c>
      <c r="G99" s="33"/>
    </row>
    <row r="100" spans="1:7" ht="13.5">
      <c r="A100" s="94">
        <v>11</v>
      </c>
      <c r="B100" s="43" t="s">
        <v>200</v>
      </c>
      <c r="C100" s="43" t="s">
        <v>201</v>
      </c>
      <c r="D100" s="43">
        <v>1123</v>
      </c>
      <c r="E100" s="39" t="s">
        <v>246</v>
      </c>
      <c r="F100" s="35" t="s">
        <v>247</v>
      </c>
      <c r="G100" s="33"/>
    </row>
    <row r="101" spans="1:7" ht="13.5">
      <c r="A101" s="94">
        <v>11</v>
      </c>
      <c r="B101" s="43" t="s">
        <v>200</v>
      </c>
      <c r="C101" s="43" t="s">
        <v>201</v>
      </c>
      <c r="D101" s="43">
        <v>1124</v>
      </c>
      <c r="E101" s="39" t="s">
        <v>248</v>
      </c>
      <c r="F101" s="35" t="s">
        <v>249</v>
      </c>
      <c r="G101" s="33"/>
    </row>
    <row r="102" spans="1:7" ht="13.5">
      <c r="A102" s="94">
        <v>11</v>
      </c>
      <c r="B102" s="43" t="s">
        <v>200</v>
      </c>
      <c r="C102" s="43" t="s">
        <v>201</v>
      </c>
      <c r="D102" s="43">
        <v>1125</v>
      </c>
      <c r="E102" s="39" t="s">
        <v>250</v>
      </c>
      <c r="F102" s="35" t="s">
        <v>251</v>
      </c>
      <c r="G102" s="33"/>
    </row>
    <row r="103" spans="1:7" ht="13.5">
      <c r="A103" s="94">
        <v>11</v>
      </c>
      <c r="B103" s="43" t="s">
        <v>200</v>
      </c>
      <c r="C103" s="43" t="s">
        <v>201</v>
      </c>
      <c r="D103" s="43">
        <v>1126</v>
      </c>
      <c r="E103" s="39" t="s">
        <v>252</v>
      </c>
      <c r="F103" s="35" t="s">
        <v>253</v>
      </c>
      <c r="G103" s="33"/>
    </row>
    <row r="104" spans="1:7" ht="13.5">
      <c r="A104" s="94">
        <v>11</v>
      </c>
      <c r="B104" s="43" t="s">
        <v>200</v>
      </c>
      <c r="C104" s="43" t="s">
        <v>201</v>
      </c>
      <c r="D104" s="43">
        <v>1127</v>
      </c>
      <c r="E104" s="39" t="s">
        <v>254</v>
      </c>
      <c r="F104" s="35" t="s">
        <v>255</v>
      </c>
      <c r="G104" s="33"/>
    </row>
    <row r="105" spans="1:7" ht="13.5">
      <c r="A105" s="94">
        <v>11</v>
      </c>
      <c r="B105" s="43" t="s">
        <v>200</v>
      </c>
      <c r="C105" s="43" t="s">
        <v>201</v>
      </c>
      <c r="D105" s="43">
        <v>1128</v>
      </c>
      <c r="E105" s="39" t="s">
        <v>256</v>
      </c>
      <c r="F105" s="35" t="s">
        <v>257</v>
      </c>
      <c r="G105" s="33"/>
    </row>
    <row r="106" spans="1:7" ht="13.5">
      <c r="A106" s="94">
        <v>11</v>
      </c>
      <c r="B106" s="43" t="s">
        <v>200</v>
      </c>
      <c r="C106" s="43" t="s">
        <v>201</v>
      </c>
      <c r="D106" s="43">
        <v>1129</v>
      </c>
      <c r="E106" s="39" t="s">
        <v>258</v>
      </c>
      <c r="F106" s="35" t="s">
        <v>259</v>
      </c>
      <c r="G106" s="33"/>
    </row>
    <row r="107" spans="1:7" ht="13.5">
      <c r="A107" s="94">
        <v>11</v>
      </c>
      <c r="B107" s="43" t="s">
        <v>200</v>
      </c>
      <c r="C107" s="43" t="s">
        <v>201</v>
      </c>
      <c r="D107" s="43">
        <v>1130</v>
      </c>
      <c r="E107" s="39" t="s">
        <v>260</v>
      </c>
      <c r="F107" s="35" t="s">
        <v>261</v>
      </c>
      <c r="G107" s="33"/>
    </row>
    <row r="108" spans="1:7" ht="13.5">
      <c r="A108" s="94">
        <v>11</v>
      </c>
      <c r="B108" s="43" t="s">
        <v>200</v>
      </c>
      <c r="C108" s="43" t="s">
        <v>201</v>
      </c>
      <c r="D108" s="43">
        <v>1131</v>
      </c>
      <c r="E108" s="39" t="s">
        <v>262</v>
      </c>
      <c r="F108" s="35" t="s">
        <v>263</v>
      </c>
      <c r="G108" s="33"/>
    </row>
    <row r="109" spans="1:7" ht="13.5">
      <c r="A109" s="94">
        <v>11</v>
      </c>
      <c r="B109" s="43" t="s">
        <v>200</v>
      </c>
      <c r="C109" s="43" t="s">
        <v>201</v>
      </c>
      <c r="D109" s="43">
        <v>1132</v>
      </c>
      <c r="E109" s="39" t="s">
        <v>264</v>
      </c>
      <c r="F109" s="35" t="s">
        <v>265</v>
      </c>
      <c r="G109" s="33"/>
    </row>
    <row r="110" spans="1:7" ht="13.5">
      <c r="A110" s="94">
        <v>11</v>
      </c>
      <c r="B110" s="43" t="s">
        <v>200</v>
      </c>
      <c r="C110" s="43" t="s">
        <v>201</v>
      </c>
      <c r="D110" s="43">
        <v>1133</v>
      </c>
      <c r="E110" s="39" t="s">
        <v>266</v>
      </c>
      <c r="F110" s="35" t="s">
        <v>267</v>
      </c>
      <c r="G110" s="33"/>
    </row>
    <row r="111" spans="1:7" ht="13.5">
      <c r="A111" s="94">
        <v>11</v>
      </c>
      <c r="B111" s="43" t="s">
        <v>200</v>
      </c>
      <c r="C111" s="43" t="s">
        <v>201</v>
      </c>
      <c r="D111" s="43">
        <v>1134</v>
      </c>
      <c r="E111" s="39" t="s">
        <v>268</v>
      </c>
      <c r="F111" s="35" t="s">
        <v>269</v>
      </c>
      <c r="G111" s="33"/>
    </row>
    <row r="112" spans="1:7" ht="13.5">
      <c r="A112" s="94">
        <v>11</v>
      </c>
      <c r="B112" s="43" t="s">
        <v>200</v>
      </c>
      <c r="C112" s="43" t="s">
        <v>201</v>
      </c>
      <c r="D112" s="43">
        <v>1135</v>
      </c>
      <c r="E112" s="39" t="s">
        <v>270</v>
      </c>
      <c r="F112" s="35" t="s">
        <v>271</v>
      </c>
      <c r="G112" s="33"/>
    </row>
    <row r="113" spans="1:7" ht="13.5">
      <c r="A113" s="94">
        <v>11</v>
      </c>
      <c r="B113" s="43" t="s">
        <v>200</v>
      </c>
      <c r="C113" s="43" t="s">
        <v>201</v>
      </c>
      <c r="D113" s="43">
        <v>1136</v>
      </c>
      <c r="E113" s="39" t="s">
        <v>272</v>
      </c>
      <c r="F113" s="35" t="s">
        <v>273</v>
      </c>
      <c r="G113" s="33"/>
    </row>
    <row r="114" spans="1:7" ht="13.5">
      <c r="A114" s="94">
        <v>11</v>
      </c>
      <c r="B114" s="43" t="s">
        <v>200</v>
      </c>
      <c r="C114" s="43" t="s">
        <v>201</v>
      </c>
      <c r="D114" s="43">
        <v>1137</v>
      </c>
      <c r="E114" s="39" t="s">
        <v>274</v>
      </c>
      <c r="F114" s="35" t="s">
        <v>275</v>
      </c>
      <c r="G114" s="33"/>
    </row>
    <row r="115" spans="1:7" ht="13.5">
      <c r="A115" s="94">
        <v>11</v>
      </c>
      <c r="B115" s="43" t="s">
        <v>200</v>
      </c>
      <c r="C115" s="43" t="s">
        <v>201</v>
      </c>
      <c r="D115" s="43">
        <v>1138</v>
      </c>
      <c r="E115" s="39" t="s">
        <v>276</v>
      </c>
      <c r="F115" s="35" t="s">
        <v>277</v>
      </c>
      <c r="G115" s="33"/>
    </row>
    <row r="116" spans="1:7" ht="13.5">
      <c r="A116" s="94">
        <v>11</v>
      </c>
      <c r="B116" s="43" t="s">
        <v>200</v>
      </c>
      <c r="C116" s="43" t="s">
        <v>201</v>
      </c>
      <c r="D116" s="43">
        <v>1139</v>
      </c>
      <c r="E116" s="39" t="s">
        <v>278</v>
      </c>
      <c r="F116" s="35" t="s">
        <v>279</v>
      </c>
      <c r="G116" s="33"/>
    </row>
    <row r="117" spans="1:7" ht="13.5">
      <c r="A117" s="94">
        <v>11</v>
      </c>
      <c r="B117" s="43" t="s">
        <v>200</v>
      </c>
      <c r="C117" s="43" t="s">
        <v>201</v>
      </c>
      <c r="D117" s="43">
        <v>1140</v>
      </c>
      <c r="E117" s="39" t="s">
        <v>280</v>
      </c>
      <c r="F117" s="35" t="s">
        <v>281</v>
      </c>
      <c r="G117" s="33"/>
    </row>
    <row r="118" spans="1:7" ht="13.5">
      <c r="A118" s="94">
        <v>11</v>
      </c>
      <c r="B118" s="43" t="s">
        <v>200</v>
      </c>
      <c r="C118" s="43" t="s">
        <v>201</v>
      </c>
      <c r="D118" s="43">
        <v>1141</v>
      </c>
      <c r="E118" s="39" t="s">
        <v>282</v>
      </c>
      <c r="F118" s="35" t="s">
        <v>283</v>
      </c>
      <c r="G118" s="33"/>
    </row>
    <row r="119" spans="1:7" ht="13.5">
      <c r="A119" s="94">
        <v>11</v>
      </c>
      <c r="B119" s="43" t="s">
        <v>200</v>
      </c>
      <c r="C119" s="43" t="s">
        <v>201</v>
      </c>
      <c r="D119" s="43">
        <v>1142</v>
      </c>
      <c r="E119" s="39" t="s">
        <v>284</v>
      </c>
      <c r="F119" s="35" t="s">
        <v>285</v>
      </c>
      <c r="G119" s="33"/>
    </row>
    <row r="120" spans="1:7" ht="13.5">
      <c r="A120" s="94">
        <v>11</v>
      </c>
      <c r="B120" s="43" t="s">
        <v>200</v>
      </c>
      <c r="C120" s="43" t="s">
        <v>201</v>
      </c>
      <c r="D120" s="43">
        <v>1143</v>
      </c>
      <c r="E120" s="39" t="s">
        <v>286</v>
      </c>
      <c r="F120" s="35" t="s">
        <v>287</v>
      </c>
      <c r="G120" s="33"/>
    </row>
    <row r="121" spans="1:7" ht="13.5">
      <c r="A121" s="94">
        <v>11</v>
      </c>
      <c r="B121" s="43" t="s">
        <v>200</v>
      </c>
      <c r="C121" s="43" t="s">
        <v>201</v>
      </c>
      <c r="D121" s="43">
        <v>1144</v>
      </c>
      <c r="E121" s="48" t="s">
        <v>288</v>
      </c>
      <c r="F121" s="37" t="s">
        <v>289</v>
      </c>
      <c r="G121" s="33"/>
    </row>
    <row r="122" spans="1:7" ht="13.5">
      <c r="A122" s="94">
        <v>11</v>
      </c>
      <c r="B122" s="43" t="s">
        <v>200</v>
      </c>
      <c r="C122" s="43" t="s">
        <v>201</v>
      </c>
      <c r="D122" s="43">
        <v>1145</v>
      </c>
      <c r="E122" s="48" t="s">
        <v>290</v>
      </c>
      <c r="F122" s="37" t="s">
        <v>291</v>
      </c>
      <c r="G122" s="33"/>
    </row>
    <row r="123" spans="1:7" ht="13.5">
      <c r="A123" s="94">
        <v>11</v>
      </c>
      <c r="B123" s="43" t="s">
        <v>200</v>
      </c>
      <c r="C123" s="43" t="s">
        <v>201</v>
      </c>
      <c r="D123" s="43">
        <v>1146</v>
      </c>
      <c r="E123" s="48" t="s">
        <v>292</v>
      </c>
      <c r="F123" s="37" t="s">
        <v>293</v>
      </c>
      <c r="G123" s="33"/>
    </row>
    <row r="124" spans="1:7" ht="13.5">
      <c r="A124" s="94">
        <v>11</v>
      </c>
      <c r="B124" s="43" t="s">
        <v>200</v>
      </c>
      <c r="C124" s="43" t="s">
        <v>294</v>
      </c>
      <c r="D124" s="43">
        <v>1181</v>
      </c>
      <c r="E124" s="48" t="s">
        <v>295</v>
      </c>
      <c r="F124" s="37" t="s">
        <v>296</v>
      </c>
      <c r="G124" s="33"/>
    </row>
    <row r="125" spans="1:7" ht="13.5">
      <c r="A125" s="94">
        <v>11</v>
      </c>
      <c r="B125" s="43" t="s">
        <v>297</v>
      </c>
      <c r="C125" s="43" t="s">
        <v>192</v>
      </c>
      <c r="D125" s="43">
        <v>1191</v>
      </c>
      <c r="E125" s="39" t="s">
        <v>298</v>
      </c>
      <c r="F125" s="35" t="s">
        <v>299</v>
      </c>
      <c r="G125" s="33"/>
    </row>
    <row r="126" spans="1:7" ht="13.5">
      <c r="A126" s="94">
        <v>11</v>
      </c>
      <c r="B126" s="49" t="s">
        <v>297</v>
      </c>
      <c r="C126" s="49" t="s">
        <v>192</v>
      </c>
      <c r="D126" s="50">
        <v>1192</v>
      </c>
      <c r="E126" s="51" t="s">
        <v>300</v>
      </c>
      <c r="F126" s="52" t="s">
        <v>822</v>
      </c>
      <c r="G126" s="53"/>
    </row>
    <row r="127" spans="1:7" ht="13.5">
      <c r="A127" s="93">
        <v>12</v>
      </c>
      <c r="B127" s="54" t="s">
        <v>823</v>
      </c>
      <c r="C127" s="54" t="s">
        <v>302</v>
      </c>
      <c r="D127" s="54">
        <v>1201</v>
      </c>
      <c r="E127" s="55" t="s">
        <v>303</v>
      </c>
      <c r="F127" s="56" t="s">
        <v>304</v>
      </c>
      <c r="G127" s="29"/>
    </row>
    <row r="128" spans="1:7" ht="13.5">
      <c r="A128" s="94">
        <v>12</v>
      </c>
      <c r="B128" s="43" t="s">
        <v>301</v>
      </c>
      <c r="C128" s="43" t="s">
        <v>302</v>
      </c>
      <c r="D128" s="43">
        <v>1202</v>
      </c>
      <c r="E128" s="39" t="s">
        <v>305</v>
      </c>
      <c r="F128" s="35" t="s">
        <v>306</v>
      </c>
      <c r="G128" s="33"/>
    </row>
    <row r="129" spans="1:7" ht="13.5">
      <c r="A129" s="94">
        <v>12</v>
      </c>
      <c r="B129" s="43" t="s">
        <v>301</v>
      </c>
      <c r="C129" s="43" t="s">
        <v>302</v>
      </c>
      <c r="D129" s="43">
        <v>1203</v>
      </c>
      <c r="E129" s="39" t="s">
        <v>307</v>
      </c>
      <c r="F129" s="35" t="s">
        <v>308</v>
      </c>
      <c r="G129" s="33"/>
    </row>
    <row r="130" spans="1:7" ht="13.5">
      <c r="A130" s="94">
        <v>12</v>
      </c>
      <c r="B130" s="43" t="s">
        <v>301</v>
      </c>
      <c r="C130" s="43" t="s">
        <v>302</v>
      </c>
      <c r="D130" s="43">
        <v>1204</v>
      </c>
      <c r="E130" s="39" t="s">
        <v>309</v>
      </c>
      <c r="F130" s="35" t="s">
        <v>310</v>
      </c>
      <c r="G130" s="33"/>
    </row>
    <row r="131" spans="1:7" ht="13.5">
      <c r="A131" s="94">
        <v>12</v>
      </c>
      <c r="B131" s="43" t="s">
        <v>301</v>
      </c>
      <c r="C131" s="43" t="s">
        <v>302</v>
      </c>
      <c r="D131" s="43">
        <v>1205</v>
      </c>
      <c r="E131" s="39" t="s">
        <v>311</v>
      </c>
      <c r="F131" s="35" t="s">
        <v>312</v>
      </c>
      <c r="G131" s="33"/>
    </row>
    <row r="132" spans="1:7" ht="13.5">
      <c r="A132" s="94">
        <v>12</v>
      </c>
      <c r="B132" s="43" t="s">
        <v>301</v>
      </c>
      <c r="C132" s="43" t="s">
        <v>302</v>
      </c>
      <c r="D132" s="43">
        <v>1206</v>
      </c>
      <c r="E132" s="39" t="s">
        <v>313</v>
      </c>
      <c r="F132" s="35" t="s">
        <v>314</v>
      </c>
      <c r="G132" s="33"/>
    </row>
    <row r="133" spans="1:7" ht="13.5">
      <c r="A133" s="94">
        <v>12</v>
      </c>
      <c r="B133" s="43" t="s">
        <v>301</v>
      </c>
      <c r="C133" s="43" t="s">
        <v>302</v>
      </c>
      <c r="D133" s="43">
        <v>1207</v>
      </c>
      <c r="E133" s="39" t="s">
        <v>315</v>
      </c>
      <c r="F133" s="35" t="s">
        <v>316</v>
      </c>
      <c r="G133" s="33"/>
    </row>
    <row r="134" spans="1:7" ht="13.5">
      <c r="A134" s="94">
        <v>12</v>
      </c>
      <c r="B134" s="43" t="s">
        <v>301</v>
      </c>
      <c r="C134" s="43" t="s">
        <v>302</v>
      </c>
      <c r="D134" s="43">
        <v>1208</v>
      </c>
      <c r="E134" s="39" t="s">
        <v>317</v>
      </c>
      <c r="F134" s="35" t="s">
        <v>318</v>
      </c>
      <c r="G134" s="33"/>
    </row>
    <row r="135" spans="1:7" ht="13.5">
      <c r="A135" s="94">
        <v>12</v>
      </c>
      <c r="B135" s="43" t="s">
        <v>301</v>
      </c>
      <c r="C135" s="43" t="s">
        <v>302</v>
      </c>
      <c r="D135" s="43">
        <v>1209</v>
      </c>
      <c r="E135" s="39" t="s">
        <v>319</v>
      </c>
      <c r="F135" s="35" t="s">
        <v>320</v>
      </c>
      <c r="G135" s="33"/>
    </row>
    <row r="136" spans="1:7" ht="13.5">
      <c r="A136" s="94">
        <v>12</v>
      </c>
      <c r="B136" s="43" t="s">
        <v>301</v>
      </c>
      <c r="C136" s="43" t="s">
        <v>302</v>
      </c>
      <c r="D136" s="43">
        <v>1210</v>
      </c>
      <c r="E136" s="39" t="s">
        <v>321</v>
      </c>
      <c r="F136" s="35" t="s">
        <v>322</v>
      </c>
      <c r="G136" s="33"/>
    </row>
    <row r="137" spans="1:7" ht="13.5">
      <c r="A137" s="94">
        <v>12</v>
      </c>
      <c r="B137" s="57" t="s">
        <v>823</v>
      </c>
      <c r="C137" s="57" t="s">
        <v>192</v>
      </c>
      <c r="D137" s="57">
        <v>1291</v>
      </c>
      <c r="E137" s="41" t="s">
        <v>323</v>
      </c>
      <c r="F137" s="42" t="s">
        <v>824</v>
      </c>
      <c r="G137" s="58"/>
    </row>
    <row r="138" spans="1:7" ht="13.5">
      <c r="A138" s="93">
        <v>13</v>
      </c>
      <c r="B138" s="44" t="s">
        <v>825</v>
      </c>
      <c r="C138" s="44" t="s">
        <v>325</v>
      </c>
      <c r="D138" s="44">
        <v>1301</v>
      </c>
      <c r="E138" s="45" t="s">
        <v>324</v>
      </c>
      <c r="F138" s="46" t="s">
        <v>326</v>
      </c>
      <c r="G138" s="47"/>
    </row>
    <row r="139" spans="1:7" ht="13.5">
      <c r="A139" s="94">
        <v>13</v>
      </c>
      <c r="B139" s="43" t="s">
        <v>324</v>
      </c>
      <c r="C139" s="43" t="s">
        <v>325</v>
      </c>
      <c r="D139" s="43">
        <v>1302</v>
      </c>
      <c r="E139" s="39" t="s">
        <v>327</v>
      </c>
      <c r="F139" s="35" t="s">
        <v>328</v>
      </c>
      <c r="G139" s="33"/>
    </row>
    <row r="140" spans="1:7" ht="13.5">
      <c r="A140" s="94">
        <v>13</v>
      </c>
      <c r="B140" s="43" t="s">
        <v>324</v>
      </c>
      <c r="C140" s="43" t="s">
        <v>325</v>
      </c>
      <c r="D140" s="43">
        <v>1303</v>
      </c>
      <c r="E140" s="39" t="s">
        <v>329</v>
      </c>
      <c r="F140" s="35" t="s">
        <v>330</v>
      </c>
      <c r="G140" s="33"/>
    </row>
    <row r="141" spans="1:7" ht="13.5">
      <c r="A141" s="94">
        <v>13</v>
      </c>
      <c r="B141" s="43" t="s">
        <v>324</v>
      </c>
      <c r="C141" s="43" t="s">
        <v>325</v>
      </c>
      <c r="D141" s="43">
        <v>1304</v>
      </c>
      <c r="E141" s="39" t="s">
        <v>331</v>
      </c>
      <c r="F141" s="35" t="s">
        <v>332</v>
      </c>
      <c r="G141" s="33"/>
    </row>
    <row r="142" spans="1:7" ht="13.5">
      <c r="A142" s="94">
        <v>13</v>
      </c>
      <c r="B142" s="43" t="s">
        <v>324</v>
      </c>
      <c r="C142" s="43" t="s">
        <v>325</v>
      </c>
      <c r="D142" s="43">
        <v>1305</v>
      </c>
      <c r="E142" s="39" t="s">
        <v>333</v>
      </c>
      <c r="F142" s="35" t="s">
        <v>334</v>
      </c>
      <c r="G142" s="33"/>
    </row>
    <row r="143" spans="1:7" ht="13.5">
      <c r="A143" s="94">
        <v>13</v>
      </c>
      <c r="B143" s="43" t="s">
        <v>324</v>
      </c>
      <c r="C143" s="43" t="s">
        <v>325</v>
      </c>
      <c r="D143" s="43">
        <v>1306</v>
      </c>
      <c r="E143" s="39" t="s">
        <v>335</v>
      </c>
      <c r="F143" s="35" t="s">
        <v>336</v>
      </c>
      <c r="G143" s="33"/>
    </row>
    <row r="144" spans="1:7" ht="13.5">
      <c r="A144" s="94">
        <v>13</v>
      </c>
      <c r="B144" s="43" t="s">
        <v>324</v>
      </c>
      <c r="C144" s="43" t="s">
        <v>325</v>
      </c>
      <c r="D144" s="43">
        <v>1307</v>
      </c>
      <c r="E144" s="39" t="s">
        <v>337</v>
      </c>
      <c r="F144" s="35" t="s">
        <v>338</v>
      </c>
      <c r="G144" s="33"/>
    </row>
    <row r="145" spans="1:7" ht="13.5">
      <c r="A145" s="94">
        <v>13</v>
      </c>
      <c r="B145" s="43" t="s">
        <v>324</v>
      </c>
      <c r="C145" s="43" t="s">
        <v>325</v>
      </c>
      <c r="D145" s="43">
        <v>1308</v>
      </c>
      <c r="E145" s="39" t="s">
        <v>339</v>
      </c>
      <c r="F145" s="35" t="s">
        <v>340</v>
      </c>
      <c r="G145" s="33"/>
    </row>
    <row r="146" spans="1:7" ht="13.5">
      <c r="A146" s="94">
        <v>13</v>
      </c>
      <c r="B146" s="43" t="s">
        <v>324</v>
      </c>
      <c r="C146" s="43" t="s">
        <v>325</v>
      </c>
      <c r="D146" s="43">
        <v>1309</v>
      </c>
      <c r="E146" s="39" t="s">
        <v>341</v>
      </c>
      <c r="F146" s="35" t="s">
        <v>342</v>
      </c>
      <c r="G146" s="33"/>
    </row>
    <row r="147" spans="1:7" ht="13.5">
      <c r="A147" s="94">
        <v>13</v>
      </c>
      <c r="B147" s="43" t="s">
        <v>324</v>
      </c>
      <c r="C147" s="43" t="s">
        <v>325</v>
      </c>
      <c r="D147" s="43">
        <v>1310</v>
      </c>
      <c r="E147" s="39" t="s">
        <v>343</v>
      </c>
      <c r="F147" s="35" t="s">
        <v>344</v>
      </c>
      <c r="G147" s="33"/>
    </row>
    <row r="148" spans="1:7" ht="13.5">
      <c r="A148" s="94">
        <v>13</v>
      </c>
      <c r="B148" s="43" t="s">
        <v>324</v>
      </c>
      <c r="C148" s="43" t="s">
        <v>325</v>
      </c>
      <c r="D148" s="43">
        <v>1311</v>
      </c>
      <c r="E148" s="39" t="s">
        <v>345</v>
      </c>
      <c r="F148" s="35" t="s">
        <v>346</v>
      </c>
      <c r="G148" s="33"/>
    </row>
    <row r="149" spans="1:7" ht="13.5">
      <c r="A149" s="94">
        <v>13</v>
      </c>
      <c r="B149" s="43" t="s">
        <v>324</v>
      </c>
      <c r="C149" s="43" t="s">
        <v>325</v>
      </c>
      <c r="D149" s="43">
        <v>1312</v>
      </c>
      <c r="E149" s="39" t="s">
        <v>347</v>
      </c>
      <c r="F149" s="35" t="s">
        <v>348</v>
      </c>
      <c r="G149" s="33"/>
    </row>
    <row r="150" spans="1:7" ht="13.5">
      <c r="A150" s="94">
        <v>13</v>
      </c>
      <c r="B150" s="43" t="s">
        <v>324</v>
      </c>
      <c r="C150" s="43" t="s">
        <v>325</v>
      </c>
      <c r="D150" s="43">
        <v>1313</v>
      </c>
      <c r="E150" s="39" t="s">
        <v>349</v>
      </c>
      <c r="F150" s="35" t="s">
        <v>350</v>
      </c>
      <c r="G150" s="33"/>
    </row>
    <row r="151" spans="1:7" ht="13.5">
      <c r="A151" s="94">
        <v>13</v>
      </c>
      <c r="B151" s="43" t="s">
        <v>324</v>
      </c>
      <c r="C151" s="43" t="s">
        <v>325</v>
      </c>
      <c r="D151" s="43">
        <v>1314</v>
      </c>
      <c r="E151" s="39" t="s">
        <v>351</v>
      </c>
      <c r="F151" s="35" t="s">
        <v>352</v>
      </c>
      <c r="G151" s="33"/>
    </row>
    <row r="152" spans="1:7" ht="13.5">
      <c r="A152" s="94">
        <v>13</v>
      </c>
      <c r="B152" s="43" t="s">
        <v>324</v>
      </c>
      <c r="C152" s="43" t="s">
        <v>325</v>
      </c>
      <c r="D152" s="43">
        <v>1315</v>
      </c>
      <c r="E152" s="39" t="s">
        <v>353</v>
      </c>
      <c r="F152" s="35" t="s">
        <v>354</v>
      </c>
      <c r="G152" s="33"/>
    </row>
    <row r="153" spans="1:7" ht="13.5">
      <c r="A153" s="94">
        <v>13</v>
      </c>
      <c r="B153" s="43" t="s">
        <v>324</v>
      </c>
      <c r="C153" s="43" t="s">
        <v>325</v>
      </c>
      <c r="D153" s="43">
        <v>1316</v>
      </c>
      <c r="E153" s="39" t="s">
        <v>355</v>
      </c>
      <c r="F153" s="35" t="s">
        <v>356</v>
      </c>
      <c r="G153" s="33"/>
    </row>
    <row r="154" spans="1:7" ht="13.5">
      <c r="A154" s="94">
        <v>13</v>
      </c>
      <c r="B154" s="43" t="s">
        <v>324</v>
      </c>
      <c r="C154" s="43" t="s">
        <v>325</v>
      </c>
      <c r="D154" s="43">
        <v>1317</v>
      </c>
      <c r="E154" s="39" t="s">
        <v>357</v>
      </c>
      <c r="F154" s="35" t="s">
        <v>358</v>
      </c>
      <c r="G154" s="33"/>
    </row>
    <row r="155" spans="1:7" ht="13.5">
      <c r="A155" s="94">
        <v>13</v>
      </c>
      <c r="B155" s="43" t="s">
        <v>324</v>
      </c>
      <c r="C155" s="43" t="s">
        <v>325</v>
      </c>
      <c r="D155" s="43">
        <v>1318</v>
      </c>
      <c r="E155" s="39" t="s">
        <v>359</v>
      </c>
      <c r="F155" s="35" t="s">
        <v>360</v>
      </c>
      <c r="G155" s="33"/>
    </row>
    <row r="156" spans="1:7" ht="13.5">
      <c r="A156" s="94">
        <v>13</v>
      </c>
      <c r="B156" s="43" t="s">
        <v>324</v>
      </c>
      <c r="C156" s="43" t="s">
        <v>325</v>
      </c>
      <c r="D156" s="43">
        <v>1319</v>
      </c>
      <c r="E156" s="39" t="s">
        <v>361</v>
      </c>
      <c r="F156" s="35" t="s">
        <v>362</v>
      </c>
      <c r="G156" s="33"/>
    </row>
    <row r="157" spans="1:7" ht="13.5">
      <c r="A157" s="94">
        <v>13</v>
      </c>
      <c r="B157" s="43" t="s">
        <v>324</v>
      </c>
      <c r="C157" s="43" t="s">
        <v>325</v>
      </c>
      <c r="D157" s="43">
        <v>1320</v>
      </c>
      <c r="E157" s="39" t="s">
        <v>363</v>
      </c>
      <c r="F157" s="35" t="s">
        <v>364</v>
      </c>
      <c r="G157" s="33"/>
    </row>
    <row r="158" spans="1:7" ht="13.5">
      <c r="A158" s="94">
        <v>13</v>
      </c>
      <c r="B158" s="43" t="s">
        <v>324</v>
      </c>
      <c r="C158" s="43" t="s">
        <v>325</v>
      </c>
      <c r="D158" s="43">
        <v>1321</v>
      </c>
      <c r="E158" s="39" t="s">
        <v>365</v>
      </c>
      <c r="F158" s="35" t="s">
        <v>366</v>
      </c>
      <c r="G158" s="33"/>
    </row>
    <row r="159" spans="1:7" ht="13.5">
      <c r="A159" s="94">
        <v>13</v>
      </c>
      <c r="B159" s="43" t="s">
        <v>324</v>
      </c>
      <c r="C159" s="43" t="s">
        <v>325</v>
      </c>
      <c r="D159" s="43">
        <v>1322</v>
      </c>
      <c r="E159" s="39" t="s">
        <v>367</v>
      </c>
      <c r="F159" s="35" t="s">
        <v>368</v>
      </c>
      <c r="G159" s="33"/>
    </row>
    <row r="160" spans="1:7" ht="13.5">
      <c r="A160" s="94">
        <v>13</v>
      </c>
      <c r="B160" s="43" t="s">
        <v>324</v>
      </c>
      <c r="C160" s="43" t="s">
        <v>325</v>
      </c>
      <c r="D160" s="43">
        <v>1323</v>
      </c>
      <c r="E160" s="39" t="s">
        <v>369</v>
      </c>
      <c r="F160" s="35" t="s">
        <v>370</v>
      </c>
      <c r="G160" s="33"/>
    </row>
    <row r="161" spans="1:7" ht="13.5">
      <c r="A161" s="94">
        <v>13</v>
      </c>
      <c r="B161" s="43" t="s">
        <v>324</v>
      </c>
      <c r="C161" s="43" t="s">
        <v>325</v>
      </c>
      <c r="D161" s="43">
        <v>1324</v>
      </c>
      <c r="E161" s="39" t="s">
        <v>371</v>
      </c>
      <c r="F161" s="35" t="s">
        <v>372</v>
      </c>
      <c r="G161" s="33"/>
    </row>
    <row r="162" spans="1:7" ht="13.5">
      <c r="A162" s="94">
        <v>13</v>
      </c>
      <c r="B162" s="43" t="s">
        <v>324</v>
      </c>
      <c r="C162" s="43" t="s">
        <v>325</v>
      </c>
      <c r="D162" s="43">
        <v>1325</v>
      </c>
      <c r="E162" s="39" t="s">
        <v>373</v>
      </c>
      <c r="F162" s="35" t="s">
        <v>374</v>
      </c>
      <c r="G162" s="33"/>
    </row>
    <row r="163" spans="1:7" ht="13.5">
      <c r="A163" s="94">
        <v>13</v>
      </c>
      <c r="B163" s="43" t="s">
        <v>324</v>
      </c>
      <c r="C163" s="43" t="s">
        <v>325</v>
      </c>
      <c r="D163" s="43">
        <v>1326</v>
      </c>
      <c r="E163" s="39" t="s">
        <v>375</v>
      </c>
      <c r="F163" s="35" t="s">
        <v>376</v>
      </c>
      <c r="G163" s="33"/>
    </row>
    <row r="164" spans="1:7" ht="13.5">
      <c r="A164" s="94">
        <v>13</v>
      </c>
      <c r="B164" s="43" t="s">
        <v>324</v>
      </c>
      <c r="C164" s="43" t="s">
        <v>325</v>
      </c>
      <c r="D164" s="43">
        <v>1327</v>
      </c>
      <c r="E164" s="39" t="s">
        <v>377</v>
      </c>
      <c r="F164" s="35" t="s">
        <v>378</v>
      </c>
      <c r="G164" s="33"/>
    </row>
    <row r="165" spans="1:7" ht="13.5">
      <c r="A165" s="94">
        <v>13</v>
      </c>
      <c r="B165" s="43" t="s">
        <v>324</v>
      </c>
      <c r="C165" s="43" t="s">
        <v>325</v>
      </c>
      <c r="D165" s="43">
        <v>1328</v>
      </c>
      <c r="E165" s="39" t="s">
        <v>379</v>
      </c>
      <c r="F165" s="35" t="s">
        <v>380</v>
      </c>
      <c r="G165" s="33"/>
    </row>
    <row r="166" spans="1:7" ht="13.5">
      <c r="A166" s="94">
        <v>13</v>
      </c>
      <c r="B166" s="43" t="s">
        <v>324</v>
      </c>
      <c r="C166" s="43" t="s">
        <v>192</v>
      </c>
      <c r="D166" s="43">
        <v>1391</v>
      </c>
      <c r="E166" s="39" t="s">
        <v>381</v>
      </c>
      <c r="F166" s="35" t="s">
        <v>382</v>
      </c>
      <c r="G166" s="33"/>
    </row>
    <row r="167" spans="1:7" ht="13.5">
      <c r="A167" s="94">
        <v>13</v>
      </c>
      <c r="B167" s="49" t="s">
        <v>825</v>
      </c>
      <c r="C167" s="49" t="s">
        <v>192</v>
      </c>
      <c r="D167" s="49">
        <v>1392</v>
      </c>
      <c r="E167" s="51" t="s">
        <v>383</v>
      </c>
      <c r="F167" s="52" t="s">
        <v>826</v>
      </c>
      <c r="G167" s="53"/>
    </row>
    <row r="168" spans="1:7" ht="13.5">
      <c r="A168" s="93">
        <v>14</v>
      </c>
      <c r="B168" s="54" t="s">
        <v>827</v>
      </c>
      <c r="C168" s="54" t="s">
        <v>385</v>
      </c>
      <c r="D168" s="54">
        <v>1401</v>
      </c>
      <c r="E168" s="55" t="s">
        <v>865</v>
      </c>
      <c r="F168" s="56" t="s">
        <v>866</v>
      </c>
      <c r="G168" s="29"/>
    </row>
    <row r="169" spans="1:7" ht="13.5">
      <c r="A169" s="94">
        <v>14</v>
      </c>
      <c r="B169" s="43" t="s">
        <v>384</v>
      </c>
      <c r="C169" s="43" t="s">
        <v>385</v>
      </c>
      <c r="D169" s="43">
        <v>1402</v>
      </c>
      <c r="E169" s="39" t="s">
        <v>867</v>
      </c>
      <c r="F169" s="35" t="s">
        <v>868</v>
      </c>
      <c r="G169" s="33"/>
    </row>
    <row r="170" spans="1:7" ht="13.5">
      <c r="A170" s="94">
        <v>14</v>
      </c>
      <c r="B170" s="43" t="s">
        <v>384</v>
      </c>
      <c r="C170" s="43" t="s">
        <v>385</v>
      </c>
      <c r="D170" s="43">
        <v>1403</v>
      </c>
      <c r="E170" s="39" t="s">
        <v>869</v>
      </c>
      <c r="F170" s="35" t="s">
        <v>870</v>
      </c>
      <c r="G170" s="33"/>
    </row>
    <row r="171" spans="1:7" ht="13.5">
      <c r="A171" s="94">
        <v>14</v>
      </c>
      <c r="B171" s="43" t="s">
        <v>384</v>
      </c>
      <c r="C171" s="43" t="s">
        <v>385</v>
      </c>
      <c r="D171" s="43">
        <v>1404</v>
      </c>
      <c r="E171" s="39" t="s">
        <v>387</v>
      </c>
      <c r="F171" s="35" t="s">
        <v>871</v>
      </c>
      <c r="G171" s="33"/>
    </row>
    <row r="172" spans="1:7" ht="13.5">
      <c r="A172" s="94">
        <v>14</v>
      </c>
      <c r="B172" s="43" t="s">
        <v>384</v>
      </c>
      <c r="C172" s="43" t="s">
        <v>385</v>
      </c>
      <c r="D172" s="43">
        <v>1405</v>
      </c>
      <c r="E172" s="39" t="s">
        <v>872</v>
      </c>
      <c r="F172" s="35" t="s">
        <v>873</v>
      </c>
      <c r="G172" s="33"/>
    </row>
    <row r="173" spans="1:7" ht="13.5">
      <c r="A173" s="94">
        <v>14</v>
      </c>
      <c r="B173" s="43" t="s">
        <v>384</v>
      </c>
      <c r="C173" s="43" t="s">
        <v>385</v>
      </c>
      <c r="D173" s="43">
        <v>1406</v>
      </c>
      <c r="E173" s="39" t="s">
        <v>874</v>
      </c>
      <c r="F173" s="35" t="s">
        <v>875</v>
      </c>
      <c r="G173" s="33"/>
    </row>
    <row r="174" spans="1:7" ht="13.5">
      <c r="A174" s="94">
        <v>14</v>
      </c>
      <c r="B174" s="43" t="s">
        <v>384</v>
      </c>
      <c r="C174" s="43" t="s">
        <v>385</v>
      </c>
      <c r="D174" s="43">
        <v>1407</v>
      </c>
      <c r="E174" s="39" t="s">
        <v>876</v>
      </c>
      <c r="F174" s="35" t="s">
        <v>877</v>
      </c>
      <c r="G174" s="33"/>
    </row>
    <row r="175" spans="1:7" ht="13.5">
      <c r="A175" s="94">
        <v>14</v>
      </c>
      <c r="B175" s="43" t="s">
        <v>384</v>
      </c>
      <c r="C175" s="43" t="s">
        <v>385</v>
      </c>
      <c r="D175" s="43">
        <v>1408</v>
      </c>
      <c r="E175" s="39" t="s">
        <v>878</v>
      </c>
      <c r="F175" s="35" t="s">
        <v>879</v>
      </c>
      <c r="G175" s="33"/>
    </row>
    <row r="176" spans="1:7" ht="13.5">
      <c r="A176" s="94">
        <v>14</v>
      </c>
      <c r="B176" s="43" t="s">
        <v>384</v>
      </c>
      <c r="C176" s="43" t="s">
        <v>385</v>
      </c>
      <c r="D176" s="43">
        <v>1409</v>
      </c>
      <c r="E176" s="39" t="s">
        <v>880</v>
      </c>
      <c r="F176" s="35" t="s">
        <v>881</v>
      </c>
      <c r="G176" s="33"/>
    </row>
    <row r="177" spans="1:7" ht="13.5">
      <c r="A177" s="94">
        <v>14</v>
      </c>
      <c r="B177" s="43" t="s">
        <v>384</v>
      </c>
      <c r="C177" s="43" t="s">
        <v>385</v>
      </c>
      <c r="D177" s="43">
        <v>1410</v>
      </c>
      <c r="E177" s="39" t="s">
        <v>882</v>
      </c>
      <c r="F177" s="35" t="s">
        <v>883</v>
      </c>
      <c r="G177" s="33"/>
    </row>
    <row r="178" spans="1:7" ht="13.5">
      <c r="A178" s="94">
        <v>14</v>
      </c>
      <c r="B178" s="43" t="s">
        <v>384</v>
      </c>
      <c r="C178" s="43" t="s">
        <v>385</v>
      </c>
      <c r="D178" s="43">
        <v>1411</v>
      </c>
      <c r="E178" s="39" t="s">
        <v>884</v>
      </c>
      <c r="F178" s="35" t="s">
        <v>885</v>
      </c>
      <c r="G178" s="33"/>
    </row>
    <row r="179" spans="1:7" ht="13.5">
      <c r="A179" s="94">
        <v>14</v>
      </c>
      <c r="B179" s="43" t="s">
        <v>384</v>
      </c>
      <c r="C179" s="43" t="s">
        <v>385</v>
      </c>
      <c r="D179" s="43">
        <v>1412</v>
      </c>
      <c r="E179" s="39" t="s">
        <v>886</v>
      </c>
      <c r="F179" s="35" t="s">
        <v>887</v>
      </c>
      <c r="G179" s="33"/>
    </row>
    <row r="180" spans="1:7" ht="13.5">
      <c r="A180" s="94">
        <v>14</v>
      </c>
      <c r="B180" s="43" t="s">
        <v>384</v>
      </c>
      <c r="C180" s="43" t="s">
        <v>385</v>
      </c>
      <c r="D180" s="43">
        <v>1413</v>
      </c>
      <c r="E180" s="39" t="s">
        <v>888</v>
      </c>
      <c r="F180" s="35" t="s">
        <v>889</v>
      </c>
      <c r="G180" s="33"/>
    </row>
    <row r="181" spans="1:7" ht="13.5">
      <c r="A181" s="94">
        <v>14</v>
      </c>
      <c r="B181" s="43" t="s">
        <v>384</v>
      </c>
      <c r="C181" s="43" t="s">
        <v>385</v>
      </c>
      <c r="D181" s="43">
        <v>1414</v>
      </c>
      <c r="E181" s="39" t="s">
        <v>890</v>
      </c>
      <c r="F181" s="35" t="s">
        <v>891</v>
      </c>
      <c r="G181" s="33"/>
    </row>
    <row r="182" spans="1:7" ht="13.5">
      <c r="A182" s="94">
        <v>14</v>
      </c>
      <c r="B182" s="43" t="s">
        <v>384</v>
      </c>
      <c r="C182" s="43" t="s">
        <v>385</v>
      </c>
      <c r="D182" s="43">
        <v>1415</v>
      </c>
      <c r="E182" s="39" t="s">
        <v>913</v>
      </c>
      <c r="F182" s="35" t="s">
        <v>914</v>
      </c>
      <c r="G182" s="33"/>
    </row>
    <row r="183" spans="1:7" ht="13.5">
      <c r="A183" s="94">
        <v>14</v>
      </c>
      <c r="B183" s="43" t="s">
        <v>387</v>
      </c>
      <c r="C183" s="43" t="s">
        <v>192</v>
      </c>
      <c r="D183" s="43">
        <v>1491</v>
      </c>
      <c r="E183" s="39" t="s">
        <v>388</v>
      </c>
      <c r="F183" s="35" t="s">
        <v>389</v>
      </c>
      <c r="G183" s="33"/>
    </row>
    <row r="184" spans="1:7" ht="13.5">
      <c r="A184" s="94">
        <v>14</v>
      </c>
      <c r="B184" s="43" t="s">
        <v>387</v>
      </c>
      <c r="C184" s="43" t="s">
        <v>192</v>
      </c>
      <c r="D184" s="43">
        <v>1492</v>
      </c>
      <c r="E184" s="39" t="s">
        <v>390</v>
      </c>
      <c r="F184" s="35" t="s">
        <v>391</v>
      </c>
      <c r="G184" s="33"/>
    </row>
    <row r="185" spans="1:7" ht="13.5">
      <c r="A185" s="94">
        <v>14</v>
      </c>
      <c r="B185" s="43" t="s">
        <v>384</v>
      </c>
      <c r="C185" s="43" t="s">
        <v>192</v>
      </c>
      <c r="D185" s="43">
        <v>1493</v>
      </c>
      <c r="E185" s="39" t="s">
        <v>392</v>
      </c>
      <c r="F185" s="35" t="s">
        <v>393</v>
      </c>
      <c r="G185" s="33"/>
    </row>
    <row r="186" spans="1:7" ht="13.5">
      <c r="A186" s="94">
        <v>14</v>
      </c>
      <c r="B186" s="57" t="s">
        <v>384</v>
      </c>
      <c r="C186" s="57" t="s">
        <v>192</v>
      </c>
      <c r="D186" s="57">
        <v>1494</v>
      </c>
      <c r="E186" s="41" t="s">
        <v>394</v>
      </c>
      <c r="F186" s="42" t="s">
        <v>395</v>
      </c>
      <c r="G186" s="58"/>
    </row>
    <row r="187" spans="1:7" ht="13.5">
      <c r="A187" s="93">
        <v>15</v>
      </c>
      <c r="B187" s="44" t="s">
        <v>396</v>
      </c>
      <c r="C187" s="44" t="s">
        <v>397</v>
      </c>
      <c r="D187" s="44">
        <v>1501</v>
      </c>
      <c r="E187" s="45" t="s">
        <v>398</v>
      </c>
      <c r="F187" s="46" t="s">
        <v>399</v>
      </c>
      <c r="G187" s="47"/>
    </row>
    <row r="188" spans="1:7" ht="13.5">
      <c r="A188" s="94">
        <v>15</v>
      </c>
      <c r="B188" s="43" t="s">
        <v>396</v>
      </c>
      <c r="C188" s="43" t="s">
        <v>397</v>
      </c>
      <c r="D188" s="43">
        <v>1502</v>
      </c>
      <c r="E188" s="39" t="s">
        <v>400</v>
      </c>
      <c r="F188" s="35" t="s">
        <v>401</v>
      </c>
      <c r="G188" s="33"/>
    </row>
    <row r="189" spans="1:7" ht="13.5">
      <c r="A189" s="94">
        <v>15</v>
      </c>
      <c r="B189" s="43" t="s">
        <v>396</v>
      </c>
      <c r="C189" s="43" t="s">
        <v>397</v>
      </c>
      <c r="D189" s="43">
        <v>1503</v>
      </c>
      <c r="E189" s="39" t="s">
        <v>402</v>
      </c>
      <c r="F189" s="35" t="s">
        <v>403</v>
      </c>
      <c r="G189" s="33"/>
    </row>
    <row r="190" spans="1:7" ht="13.5">
      <c r="A190" s="94">
        <v>15</v>
      </c>
      <c r="B190" s="43" t="s">
        <v>396</v>
      </c>
      <c r="C190" s="43" t="s">
        <v>397</v>
      </c>
      <c r="D190" s="43">
        <v>1504</v>
      </c>
      <c r="E190" s="39" t="s">
        <v>404</v>
      </c>
      <c r="F190" s="35" t="s">
        <v>405</v>
      </c>
      <c r="G190" s="33"/>
    </row>
    <row r="191" spans="1:7" ht="13.5">
      <c r="A191" s="94">
        <v>15</v>
      </c>
      <c r="B191" s="43" t="s">
        <v>396</v>
      </c>
      <c r="C191" s="43" t="s">
        <v>397</v>
      </c>
      <c r="D191" s="43">
        <v>1505</v>
      </c>
      <c r="E191" s="39" t="s">
        <v>406</v>
      </c>
      <c r="F191" s="35" t="s">
        <v>407</v>
      </c>
      <c r="G191" s="33"/>
    </row>
    <row r="192" spans="1:7" ht="13.5">
      <c r="A192" s="94">
        <v>15</v>
      </c>
      <c r="B192" s="43" t="s">
        <v>396</v>
      </c>
      <c r="C192" s="43" t="s">
        <v>397</v>
      </c>
      <c r="D192" s="43">
        <v>1506</v>
      </c>
      <c r="E192" s="39" t="s">
        <v>408</v>
      </c>
      <c r="F192" s="35" t="s">
        <v>409</v>
      </c>
      <c r="G192" s="33"/>
    </row>
    <row r="193" spans="1:7" ht="13.5">
      <c r="A193" s="94">
        <v>15</v>
      </c>
      <c r="B193" s="43" t="s">
        <v>396</v>
      </c>
      <c r="C193" s="43" t="s">
        <v>397</v>
      </c>
      <c r="D193" s="43">
        <v>1507</v>
      </c>
      <c r="E193" s="39" t="s">
        <v>410</v>
      </c>
      <c r="F193" s="35" t="s">
        <v>411</v>
      </c>
      <c r="G193" s="33"/>
    </row>
    <row r="194" spans="1:7" ht="13.5">
      <c r="A194" s="94">
        <v>15</v>
      </c>
      <c r="B194" s="43" t="s">
        <v>396</v>
      </c>
      <c r="C194" s="43" t="s">
        <v>397</v>
      </c>
      <c r="D194" s="43">
        <v>1508</v>
      </c>
      <c r="E194" s="39" t="s">
        <v>412</v>
      </c>
      <c r="F194" s="35" t="s">
        <v>413</v>
      </c>
      <c r="G194" s="33"/>
    </row>
    <row r="195" spans="1:7" ht="13.5">
      <c r="A195" s="94">
        <v>15</v>
      </c>
      <c r="B195" s="43" t="s">
        <v>396</v>
      </c>
      <c r="C195" s="43" t="s">
        <v>397</v>
      </c>
      <c r="D195" s="43">
        <v>1509</v>
      </c>
      <c r="E195" s="39" t="s">
        <v>414</v>
      </c>
      <c r="F195" s="35" t="s">
        <v>415</v>
      </c>
      <c r="G195" s="33"/>
    </row>
    <row r="196" spans="1:7" ht="13.5">
      <c r="A196" s="94">
        <v>15</v>
      </c>
      <c r="B196" s="43" t="s">
        <v>396</v>
      </c>
      <c r="C196" s="43" t="s">
        <v>397</v>
      </c>
      <c r="D196" s="43">
        <v>1510</v>
      </c>
      <c r="E196" s="39" t="s">
        <v>416</v>
      </c>
      <c r="F196" s="35" t="s">
        <v>417</v>
      </c>
      <c r="G196" s="33"/>
    </row>
    <row r="197" spans="1:7" ht="13.5">
      <c r="A197" s="94">
        <v>15</v>
      </c>
      <c r="B197" s="43" t="s">
        <v>396</v>
      </c>
      <c r="C197" s="43" t="s">
        <v>397</v>
      </c>
      <c r="D197" s="43">
        <v>1511</v>
      </c>
      <c r="E197" s="39" t="s">
        <v>418</v>
      </c>
      <c r="F197" s="35" t="s">
        <v>419</v>
      </c>
      <c r="G197" s="33"/>
    </row>
    <row r="198" spans="1:7" ht="13.5">
      <c r="A198" s="94">
        <v>15</v>
      </c>
      <c r="B198" s="43" t="s">
        <v>396</v>
      </c>
      <c r="C198" s="43" t="s">
        <v>397</v>
      </c>
      <c r="D198" s="43">
        <v>1512</v>
      </c>
      <c r="E198" s="39" t="s">
        <v>420</v>
      </c>
      <c r="F198" s="35" t="s">
        <v>421</v>
      </c>
      <c r="G198" s="33"/>
    </row>
    <row r="199" spans="1:7" ht="13.5">
      <c r="A199" s="94">
        <v>15</v>
      </c>
      <c r="B199" s="43" t="s">
        <v>396</v>
      </c>
      <c r="C199" s="43" t="s">
        <v>397</v>
      </c>
      <c r="D199" s="43">
        <v>1513</v>
      </c>
      <c r="E199" s="39" t="s">
        <v>422</v>
      </c>
      <c r="F199" s="35" t="s">
        <v>423</v>
      </c>
      <c r="G199" s="33"/>
    </row>
    <row r="200" spans="1:7" ht="13.5">
      <c r="A200" s="94">
        <v>15</v>
      </c>
      <c r="B200" s="43" t="s">
        <v>396</v>
      </c>
      <c r="C200" s="43" t="s">
        <v>397</v>
      </c>
      <c r="D200" s="43">
        <v>1514</v>
      </c>
      <c r="E200" s="39" t="s">
        <v>424</v>
      </c>
      <c r="F200" s="35" t="s">
        <v>425</v>
      </c>
      <c r="G200" s="33"/>
    </row>
    <row r="201" spans="1:7" ht="13.5">
      <c r="A201" s="94">
        <v>15</v>
      </c>
      <c r="B201" s="43" t="s">
        <v>396</v>
      </c>
      <c r="C201" s="43" t="s">
        <v>397</v>
      </c>
      <c r="D201" s="43">
        <v>1515</v>
      </c>
      <c r="E201" s="39" t="s">
        <v>426</v>
      </c>
      <c r="F201" s="35" t="s">
        <v>427</v>
      </c>
      <c r="G201" s="33"/>
    </row>
    <row r="202" spans="1:7" ht="13.5">
      <c r="A202" s="94">
        <v>15</v>
      </c>
      <c r="B202" s="49" t="s">
        <v>396</v>
      </c>
      <c r="C202" s="49" t="s">
        <v>192</v>
      </c>
      <c r="D202" s="49">
        <v>1591</v>
      </c>
      <c r="E202" s="51" t="s">
        <v>428</v>
      </c>
      <c r="F202" s="52" t="s">
        <v>429</v>
      </c>
      <c r="G202" s="33"/>
    </row>
    <row r="203" spans="1:7" ht="13.5">
      <c r="A203" s="93">
        <v>16</v>
      </c>
      <c r="B203" s="54" t="s">
        <v>430</v>
      </c>
      <c r="C203" s="54" t="s">
        <v>431</v>
      </c>
      <c r="D203" s="54">
        <v>1601</v>
      </c>
      <c r="E203" s="55" t="s">
        <v>432</v>
      </c>
      <c r="F203" s="56" t="s">
        <v>433</v>
      </c>
      <c r="G203" s="47"/>
    </row>
    <row r="204" spans="1:7" ht="13.5">
      <c r="A204" s="94">
        <v>16</v>
      </c>
      <c r="B204" s="43" t="s">
        <v>430</v>
      </c>
      <c r="C204" s="43" t="s">
        <v>431</v>
      </c>
      <c r="D204" s="43">
        <v>1602</v>
      </c>
      <c r="E204" s="39" t="s">
        <v>434</v>
      </c>
      <c r="F204" s="35" t="s">
        <v>435</v>
      </c>
      <c r="G204" s="33"/>
    </row>
    <row r="205" spans="1:7" ht="13.5">
      <c r="A205" s="94">
        <v>16</v>
      </c>
      <c r="B205" s="43" t="s">
        <v>430</v>
      </c>
      <c r="C205" s="43" t="s">
        <v>431</v>
      </c>
      <c r="D205" s="43">
        <v>1603</v>
      </c>
      <c r="E205" s="39" t="s">
        <v>436</v>
      </c>
      <c r="F205" s="35" t="s">
        <v>437</v>
      </c>
      <c r="G205" s="33"/>
    </row>
    <row r="206" spans="1:7" ht="13.5">
      <c r="A206" s="94">
        <v>16</v>
      </c>
      <c r="B206" s="43" t="s">
        <v>430</v>
      </c>
      <c r="C206" s="43" t="s">
        <v>431</v>
      </c>
      <c r="D206" s="43">
        <v>1604</v>
      </c>
      <c r="E206" s="39" t="s">
        <v>438</v>
      </c>
      <c r="F206" s="35" t="s">
        <v>439</v>
      </c>
      <c r="G206" s="33"/>
    </row>
    <row r="207" spans="1:7" ht="13.5">
      <c r="A207" s="94">
        <v>16</v>
      </c>
      <c r="B207" s="43" t="s">
        <v>430</v>
      </c>
      <c r="C207" s="43" t="s">
        <v>431</v>
      </c>
      <c r="D207" s="43">
        <v>1605</v>
      </c>
      <c r="E207" s="39" t="s">
        <v>440</v>
      </c>
      <c r="F207" s="35" t="s">
        <v>441</v>
      </c>
      <c r="G207" s="33"/>
    </row>
    <row r="208" spans="1:7" ht="13.5">
      <c r="A208" s="94">
        <v>16</v>
      </c>
      <c r="B208" s="43" t="s">
        <v>430</v>
      </c>
      <c r="C208" s="43" t="s">
        <v>431</v>
      </c>
      <c r="D208" s="43">
        <v>1606</v>
      </c>
      <c r="E208" s="39" t="s">
        <v>442</v>
      </c>
      <c r="F208" s="35" t="s">
        <v>443</v>
      </c>
      <c r="G208" s="33"/>
    </row>
    <row r="209" spans="1:7" ht="13.5">
      <c r="A209" s="94">
        <v>16</v>
      </c>
      <c r="B209" s="43" t="s">
        <v>430</v>
      </c>
      <c r="C209" s="43" t="s">
        <v>431</v>
      </c>
      <c r="D209" s="43">
        <v>1607</v>
      </c>
      <c r="E209" s="39" t="s">
        <v>444</v>
      </c>
      <c r="F209" s="35" t="s">
        <v>445</v>
      </c>
      <c r="G209" s="33"/>
    </row>
    <row r="210" spans="1:7" ht="13.5">
      <c r="A210" s="94">
        <v>16</v>
      </c>
      <c r="B210" s="43" t="s">
        <v>430</v>
      </c>
      <c r="C210" s="43" t="s">
        <v>431</v>
      </c>
      <c r="D210" s="43">
        <v>1608</v>
      </c>
      <c r="E210" s="39" t="s">
        <v>446</v>
      </c>
      <c r="F210" s="35" t="s">
        <v>447</v>
      </c>
      <c r="G210" s="33"/>
    </row>
    <row r="211" spans="1:7" ht="13.5">
      <c r="A211" s="94">
        <v>16</v>
      </c>
      <c r="B211" s="57" t="s">
        <v>430</v>
      </c>
      <c r="C211" s="57" t="s">
        <v>431</v>
      </c>
      <c r="D211" s="57">
        <v>1609</v>
      </c>
      <c r="E211" s="41" t="s">
        <v>448</v>
      </c>
      <c r="F211" s="42" t="s">
        <v>449</v>
      </c>
      <c r="G211" s="58"/>
    </row>
    <row r="212" spans="1:7" ht="13.5">
      <c r="A212" s="93">
        <v>17</v>
      </c>
      <c r="B212" s="44" t="s">
        <v>450</v>
      </c>
      <c r="C212" s="44" t="s">
        <v>451</v>
      </c>
      <c r="D212" s="44">
        <v>1701</v>
      </c>
      <c r="E212" s="45" t="s">
        <v>452</v>
      </c>
      <c r="F212" s="46" t="s">
        <v>453</v>
      </c>
      <c r="G212" s="47"/>
    </row>
    <row r="213" spans="1:7" ht="13.5">
      <c r="A213" s="94">
        <v>17</v>
      </c>
      <c r="B213" s="43" t="s">
        <v>450</v>
      </c>
      <c r="C213" s="43" t="s">
        <v>451</v>
      </c>
      <c r="D213" s="43">
        <v>1702</v>
      </c>
      <c r="E213" s="39" t="s">
        <v>454</v>
      </c>
      <c r="F213" s="35" t="s">
        <v>455</v>
      </c>
      <c r="G213" s="33"/>
    </row>
    <row r="214" spans="1:7" ht="13.5">
      <c r="A214" s="94">
        <v>17</v>
      </c>
      <c r="B214" s="43" t="s">
        <v>450</v>
      </c>
      <c r="C214" s="43" t="s">
        <v>451</v>
      </c>
      <c r="D214" s="43">
        <v>1703</v>
      </c>
      <c r="E214" s="39" t="s">
        <v>456</v>
      </c>
      <c r="F214" s="35" t="s">
        <v>457</v>
      </c>
      <c r="G214" s="33"/>
    </row>
    <row r="215" spans="1:7" ht="13.5">
      <c r="A215" s="94">
        <v>17</v>
      </c>
      <c r="B215" s="43" t="s">
        <v>450</v>
      </c>
      <c r="C215" s="43" t="s">
        <v>451</v>
      </c>
      <c r="D215" s="43">
        <v>1704</v>
      </c>
      <c r="E215" s="39" t="s">
        <v>458</v>
      </c>
      <c r="F215" s="35" t="s">
        <v>459</v>
      </c>
      <c r="G215" s="33"/>
    </row>
    <row r="216" spans="1:7" ht="13.5">
      <c r="A216" s="94">
        <v>17</v>
      </c>
      <c r="B216" s="43" t="s">
        <v>450</v>
      </c>
      <c r="C216" s="43" t="s">
        <v>451</v>
      </c>
      <c r="D216" s="43">
        <v>1705</v>
      </c>
      <c r="E216" s="39" t="s">
        <v>460</v>
      </c>
      <c r="F216" s="35" t="s">
        <v>461</v>
      </c>
      <c r="G216" s="33"/>
    </row>
    <row r="217" spans="1:7" ht="13.5">
      <c r="A217" s="94">
        <v>17</v>
      </c>
      <c r="B217" s="43" t="s">
        <v>450</v>
      </c>
      <c r="C217" s="43" t="s">
        <v>451</v>
      </c>
      <c r="D217" s="43">
        <v>1706</v>
      </c>
      <c r="E217" s="39" t="s">
        <v>462</v>
      </c>
      <c r="F217" s="35" t="s">
        <v>463</v>
      </c>
      <c r="G217" s="33"/>
    </row>
    <row r="218" spans="1:7" ht="13.5">
      <c r="A218" s="94">
        <v>17</v>
      </c>
      <c r="B218" s="43" t="s">
        <v>450</v>
      </c>
      <c r="C218" s="43" t="s">
        <v>451</v>
      </c>
      <c r="D218" s="43">
        <v>1707</v>
      </c>
      <c r="E218" s="39" t="s">
        <v>464</v>
      </c>
      <c r="F218" s="35" t="s">
        <v>465</v>
      </c>
      <c r="G218" s="33"/>
    </row>
    <row r="219" spans="1:7" ht="13.5">
      <c r="A219" s="94">
        <v>17</v>
      </c>
      <c r="B219" s="43" t="s">
        <v>450</v>
      </c>
      <c r="C219" s="43" t="s">
        <v>451</v>
      </c>
      <c r="D219" s="43">
        <v>1708</v>
      </c>
      <c r="E219" s="39" t="s">
        <v>466</v>
      </c>
      <c r="F219" s="35" t="s">
        <v>467</v>
      </c>
      <c r="G219" s="33"/>
    </row>
    <row r="220" spans="1:7" ht="13.5">
      <c r="A220" s="94">
        <v>17</v>
      </c>
      <c r="B220" s="43" t="s">
        <v>450</v>
      </c>
      <c r="C220" s="43" t="s">
        <v>451</v>
      </c>
      <c r="D220" s="43">
        <v>1709</v>
      </c>
      <c r="E220" s="39" t="s">
        <v>468</v>
      </c>
      <c r="F220" s="35" t="s">
        <v>469</v>
      </c>
      <c r="G220" s="33"/>
    </row>
    <row r="221" spans="1:7" ht="13.5">
      <c r="A221" s="94">
        <v>17</v>
      </c>
      <c r="B221" s="43" t="s">
        <v>450</v>
      </c>
      <c r="C221" s="43" t="s">
        <v>451</v>
      </c>
      <c r="D221" s="43">
        <v>1710</v>
      </c>
      <c r="E221" s="39" t="s">
        <v>470</v>
      </c>
      <c r="F221" s="35" t="s">
        <v>471</v>
      </c>
      <c r="G221" s="33"/>
    </row>
    <row r="222" spans="1:7" ht="13.5">
      <c r="A222" s="94">
        <v>17</v>
      </c>
      <c r="B222" s="43" t="s">
        <v>450</v>
      </c>
      <c r="C222" s="43" t="s">
        <v>451</v>
      </c>
      <c r="D222" s="113">
        <v>1711</v>
      </c>
      <c r="E222" s="114" t="s">
        <v>472</v>
      </c>
      <c r="F222" s="35" t="s">
        <v>473</v>
      </c>
      <c r="G222" s="112" t="s">
        <v>912</v>
      </c>
    </row>
    <row r="223" spans="1:7" ht="13.5">
      <c r="A223" s="94">
        <v>17</v>
      </c>
      <c r="B223" s="43" t="s">
        <v>450</v>
      </c>
      <c r="C223" s="43" t="s">
        <v>451</v>
      </c>
      <c r="D223" s="113">
        <v>1712</v>
      </c>
      <c r="E223" s="114" t="s">
        <v>474</v>
      </c>
      <c r="F223" s="35" t="s">
        <v>475</v>
      </c>
      <c r="G223" s="112" t="s">
        <v>912</v>
      </c>
    </row>
    <row r="224" spans="1:7" ht="13.5">
      <c r="A224" s="94">
        <v>17</v>
      </c>
      <c r="B224" s="43" t="s">
        <v>450</v>
      </c>
      <c r="C224" s="43" t="s">
        <v>451</v>
      </c>
      <c r="D224" s="43">
        <v>1713</v>
      </c>
      <c r="E224" s="39" t="s">
        <v>476</v>
      </c>
      <c r="F224" s="35" t="s">
        <v>477</v>
      </c>
      <c r="G224" s="33"/>
    </row>
    <row r="225" spans="1:7" ht="13.5">
      <c r="A225" s="94">
        <v>17</v>
      </c>
      <c r="B225" s="43" t="s">
        <v>450</v>
      </c>
      <c r="C225" s="43" t="s">
        <v>451</v>
      </c>
      <c r="D225" s="43">
        <v>1714</v>
      </c>
      <c r="E225" s="39" t="s">
        <v>478</v>
      </c>
      <c r="F225" s="35" t="s">
        <v>479</v>
      </c>
      <c r="G225" s="33"/>
    </row>
    <row r="226" spans="1:7" ht="13.5">
      <c r="A226" s="94">
        <v>17</v>
      </c>
      <c r="B226" s="43" t="s">
        <v>450</v>
      </c>
      <c r="C226" s="43" t="s">
        <v>451</v>
      </c>
      <c r="D226" s="43">
        <v>1715</v>
      </c>
      <c r="E226" s="39" t="s">
        <v>480</v>
      </c>
      <c r="F226" s="35" t="s">
        <v>481</v>
      </c>
      <c r="G226" s="33"/>
    </row>
    <row r="227" spans="1:7" ht="13.5">
      <c r="A227" s="94">
        <v>17</v>
      </c>
      <c r="B227" s="43" t="s">
        <v>450</v>
      </c>
      <c r="C227" s="43" t="s">
        <v>451</v>
      </c>
      <c r="D227" s="43">
        <v>1716</v>
      </c>
      <c r="E227" s="39" t="s">
        <v>482</v>
      </c>
      <c r="F227" s="35" t="s">
        <v>483</v>
      </c>
      <c r="G227" s="33"/>
    </row>
    <row r="228" spans="1:7" ht="13.5">
      <c r="A228" s="94">
        <v>17</v>
      </c>
      <c r="B228" s="43" t="s">
        <v>450</v>
      </c>
      <c r="C228" s="43" t="s">
        <v>451</v>
      </c>
      <c r="D228" s="43">
        <v>1717</v>
      </c>
      <c r="E228" s="39" t="s">
        <v>484</v>
      </c>
      <c r="F228" s="35" t="s">
        <v>485</v>
      </c>
      <c r="G228" s="33"/>
    </row>
    <row r="229" spans="1:7" ht="13.5">
      <c r="A229" s="94">
        <v>17</v>
      </c>
      <c r="B229" s="49" t="s">
        <v>450</v>
      </c>
      <c r="C229" s="49" t="s">
        <v>451</v>
      </c>
      <c r="D229" s="115">
        <v>1718</v>
      </c>
      <c r="E229" s="116" t="s">
        <v>486</v>
      </c>
      <c r="F229" s="52" t="s">
        <v>487</v>
      </c>
      <c r="G229" s="112" t="s">
        <v>912</v>
      </c>
    </row>
    <row r="230" spans="1:7" ht="13.5">
      <c r="A230" s="93">
        <v>18</v>
      </c>
      <c r="B230" s="54" t="s">
        <v>488</v>
      </c>
      <c r="C230" s="54" t="s">
        <v>489</v>
      </c>
      <c r="D230" s="54">
        <v>1801</v>
      </c>
      <c r="E230" s="55" t="s">
        <v>490</v>
      </c>
      <c r="F230" s="56" t="s">
        <v>491</v>
      </c>
      <c r="G230" s="29"/>
    </row>
    <row r="231" spans="1:7" ht="13.5">
      <c r="A231" s="94">
        <v>18</v>
      </c>
      <c r="B231" s="43" t="s">
        <v>488</v>
      </c>
      <c r="C231" s="43" t="s">
        <v>489</v>
      </c>
      <c r="D231" s="43">
        <v>1802</v>
      </c>
      <c r="E231" s="39" t="s">
        <v>492</v>
      </c>
      <c r="F231" s="35" t="s">
        <v>493</v>
      </c>
      <c r="G231" s="33"/>
    </row>
    <row r="232" spans="1:7" ht="13.5">
      <c r="A232" s="94">
        <v>18</v>
      </c>
      <c r="B232" s="43" t="s">
        <v>488</v>
      </c>
      <c r="C232" s="43" t="s">
        <v>489</v>
      </c>
      <c r="D232" s="43">
        <v>1803</v>
      </c>
      <c r="E232" s="39" t="s">
        <v>494</v>
      </c>
      <c r="F232" s="35" t="s">
        <v>495</v>
      </c>
      <c r="G232" s="33"/>
    </row>
    <row r="233" spans="1:7" ht="13.5">
      <c r="A233" s="94">
        <v>18</v>
      </c>
      <c r="B233" s="43" t="s">
        <v>488</v>
      </c>
      <c r="C233" s="43" t="s">
        <v>489</v>
      </c>
      <c r="D233" s="43">
        <v>1804</v>
      </c>
      <c r="E233" s="39" t="s">
        <v>496</v>
      </c>
      <c r="F233" s="35" t="s">
        <v>497</v>
      </c>
      <c r="G233" s="33"/>
    </row>
    <row r="234" spans="1:7" ht="13.5">
      <c r="A234" s="94">
        <v>18</v>
      </c>
      <c r="B234" s="43" t="s">
        <v>488</v>
      </c>
      <c r="C234" s="43" t="s">
        <v>489</v>
      </c>
      <c r="D234" s="43">
        <v>1805</v>
      </c>
      <c r="E234" s="39" t="s">
        <v>498</v>
      </c>
      <c r="F234" s="35" t="s">
        <v>499</v>
      </c>
      <c r="G234" s="33"/>
    </row>
    <row r="235" spans="1:7" ht="13.5">
      <c r="A235" s="94">
        <v>18</v>
      </c>
      <c r="B235" s="43" t="s">
        <v>488</v>
      </c>
      <c r="C235" s="43" t="s">
        <v>489</v>
      </c>
      <c r="D235" s="43">
        <v>1806</v>
      </c>
      <c r="E235" s="39" t="s">
        <v>500</v>
      </c>
      <c r="F235" s="35" t="s">
        <v>501</v>
      </c>
      <c r="G235" s="33"/>
    </row>
    <row r="236" spans="1:7" ht="13.5">
      <c r="A236" s="94">
        <v>18</v>
      </c>
      <c r="B236" s="43" t="s">
        <v>488</v>
      </c>
      <c r="C236" s="43" t="s">
        <v>489</v>
      </c>
      <c r="D236" s="43">
        <v>1807</v>
      </c>
      <c r="E236" s="39" t="s">
        <v>502</v>
      </c>
      <c r="F236" s="35" t="s">
        <v>503</v>
      </c>
      <c r="G236" s="33"/>
    </row>
    <row r="237" spans="1:7" ht="13.5">
      <c r="A237" s="94">
        <v>18</v>
      </c>
      <c r="B237" s="43" t="s">
        <v>488</v>
      </c>
      <c r="C237" s="43" t="s">
        <v>489</v>
      </c>
      <c r="D237" s="43">
        <v>1808</v>
      </c>
      <c r="E237" s="39" t="s">
        <v>504</v>
      </c>
      <c r="F237" s="35" t="s">
        <v>505</v>
      </c>
      <c r="G237" s="33"/>
    </row>
    <row r="238" spans="1:7" ht="13.5">
      <c r="A238" s="94">
        <v>18</v>
      </c>
      <c r="B238" s="43" t="s">
        <v>488</v>
      </c>
      <c r="C238" s="43" t="s">
        <v>489</v>
      </c>
      <c r="D238" s="43">
        <v>1809</v>
      </c>
      <c r="E238" s="39" t="s">
        <v>506</v>
      </c>
      <c r="F238" s="35" t="s">
        <v>507</v>
      </c>
      <c r="G238" s="33"/>
    </row>
    <row r="239" spans="1:7" ht="13.5">
      <c r="A239" s="94">
        <v>18</v>
      </c>
      <c r="B239" s="43" t="s">
        <v>488</v>
      </c>
      <c r="C239" s="43" t="s">
        <v>489</v>
      </c>
      <c r="D239" s="43">
        <v>1810</v>
      </c>
      <c r="E239" s="39" t="s">
        <v>508</v>
      </c>
      <c r="F239" s="35" t="s">
        <v>509</v>
      </c>
      <c r="G239" s="33"/>
    </row>
    <row r="240" spans="1:7" ht="13.5">
      <c r="A240" s="94">
        <v>18</v>
      </c>
      <c r="B240" s="43" t="s">
        <v>488</v>
      </c>
      <c r="C240" s="43" t="s">
        <v>489</v>
      </c>
      <c r="D240" s="43">
        <v>1811</v>
      </c>
      <c r="E240" s="39" t="s">
        <v>510</v>
      </c>
      <c r="F240" s="35" t="s">
        <v>511</v>
      </c>
      <c r="G240" s="33"/>
    </row>
    <row r="241" spans="1:7" ht="13.5">
      <c r="A241" s="94">
        <v>18</v>
      </c>
      <c r="B241" s="43" t="s">
        <v>488</v>
      </c>
      <c r="C241" s="43" t="s">
        <v>489</v>
      </c>
      <c r="D241" s="43">
        <v>1812</v>
      </c>
      <c r="E241" s="39" t="s">
        <v>512</v>
      </c>
      <c r="F241" s="35" t="s">
        <v>513</v>
      </c>
      <c r="G241" s="33"/>
    </row>
    <row r="242" spans="1:7" ht="13.5">
      <c r="A242" s="94">
        <v>18</v>
      </c>
      <c r="B242" s="43" t="s">
        <v>488</v>
      </c>
      <c r="C242" s="43" t="s">
        <v>489</v>
      </c>
      <c r="D242" s="43">
        <v>1813</v>
      </c>
      <c r="E242" s="39" t="s">
        <v>514</v>
      </c>
      <c r="F242" s="35" t="s">
        <v>515</v>
      </c>
      <c r="G242" s="33"/>
    </row>
    <row r="243" spans="1:7" ht="13.5">
      <c r="A243" s="94">
        <v>18</v>
      </c>
      <c r="B243" s="43" t="s">
        <v>488</v>
      </c>
      <c r="C243" s="43" t="s">
        <v>489</v>
      </c>
      <c r="D243" s="43">
        <v>1814</v>
      </c>
      <c r="E243" s="39" t="s">
        <v>516</v>
      </c>
      <c r="F243" s="35" t="s">
        <v>517</v>
      </c>
      <c r="G243" s="33"/>
    </row>
    <row r="244" spans="1:7" ht="13.5">
      <c r="A244" s="94">
        <v>18</v>
      </c>
      <c r="B244" s="43" t="s">
        <v>488</v>
      </c>
      <c r="C244" s="43" t="s">
        <v>489</v>
      </c>
      <c r="D244" s="43">
        <v>1815</v>
      </c>
      <c r="E244" s="39" t="s">
        <v>518</v>
      </c>
      <c r="F244" s="35" t="s">
        <v>519</v>
      </c>
      <c r="G244" s="33"/>
    </row>
    <row r="245" spans="1:7" ht="13.5">
      <c r="A245" s="94">
        <v>18</v>
      </c>
      <c r="B245" s="43" t="s">
        <v>488</v>
      </c>
      <c r="C245" s="43" t="s">
        <v>489</v>
      </c>
      <c r="D245" s="43">
        <v>1816</v>
      </c>
      <c r="E245" s="39" t="s">
        <v>520</v>
      </c>
      <c r="F245" s="35" t="s">
        <v>521</v>
      </c>
      <c r="G245" s="33"/>
    </row>
    <row r="246" spans="1:7" ht="13.5">
      <c r="A246" s="94">
        <v>18</v>
      </c>
      <c r="B246" s="43" t="s">
        <v>488</v>
      </c>
      <c r="C246" s="43" t="s">
        <v>489</v>
      </c>
      <c r="D246" s="43">
        <v>1817</v>
      </c>
      <c r="E246" s="39" t="s">
        <v>522</v>
      </c>
      <c r="F246" s="35" t="s">
        <v>523</v>
      </c>
      <c r="G246" s="33"/>
    </row>
    <row r="247" spans="1:7" ht="13.5">
      <c r="A247" s="94">
        <v>18</v>
      </c>
      <c r="B247" s="43" t="s">
        <v>488</v>
      </c>
      <c r="C247" s="43" t="s">
        <v>489</v>
      </c>
      <c r="D247" s="43">
        <v>1818</v>
      </c>
      <c r="E247" s="39" t="s">
        <v>524</v>
      </c>
      <c r="F247" s="35" t="s">
        <v>525</v>
      </c>
      <c r="G247" s="33"/>
    </row>
    <row r="248" spans="1:7" ht="13.5">
      <c r="A248" s="94">
        <v>18</v>
      </c>
      <c r="B248" s="57" t="s">
        <v>488</v>
      </c>
      <c r="C248" s="57" t="s">
        <v>192</v>
      </c>
      <c r="D248" s="57">
        <v>1891</v>
      </c>
      <c r="E248" s="41" t="s">
        <v>526</v>
      </c>
      <c r="F248" s="42" t="s">
        <v>527</v>
      </c>
      <c r="G248" s="58"/>
    </row>
    <row r="249" spans="1:7" ht="13.5">
      <c r="A249" s="93">
        <v>19</v>
      </c>
      <c r="B249" s="44" t="s">
        <v>528</v>
      </c>
      <c r="C249" s="44" t="s">
        <v>529</v>
      </c>
      <c r="D249" s="44">
        <v>1901</v>
      </c>
      <c r="E249" s="45" t="s">
        <v>530</v>
      </c>
      <c r="F249" s="46" t="s">
        <v>531</v>
      </c>
      <c r="G249" s="47"/>
    </row>
    <row r="250" spans="1:7" ht="13.5">
      <c r="A250" s="94">
        <v>19</v>
      </c>
      <c r="B250" s="43" t="s">
        <v>528</v>
      </c>
      <c r="C250" s="43" t="s">
        <v>529</v>
      </c>
      <c r="D250" s="43">
        <v>1902</v>
      </c>
      <c r="E250" s="59" t="s">
        <v>532</v>
      </c>
      <c r="F250" s="60" t="s">
        <v>533</v>
      </c>
      <c r="G250" s="61" t="s">
        <v>534</v>
      </c>
    </row>
    <row r="251" spans="1:7" ht="13.5">
      <c r="A251" s="94">
        <v>19</v>
      </c>
      <c r="B251" s="43" t="s">
        <v>528</v>
      </c>
      <c r="C251" s="43" t="s">
        <v>529</v>
      </c>
      <c r="D251" s="43">
        <v>1903</v>
      </c>
      <c r="E251" s="39" t="s">
        <v>535</v>
      </c>
      <c r="F251" s="35" t="s">
        <v>536</v>
      </c>
      <c r="G251" s="33"/>
    </row>
    <row r="252" spans="1:7" ht="13.5">
      <c r="A252" s="94">
        <v>19</v>
      </c>
      <c r="B252" s="43" t="s">
        <v>528</v>
      </c>
      <c r="C252" s="43" t="s">
        <v>529</v>
      </c>
      <c r="D252" s="43">
        <v>1904</v>
      </c>
      <c r="E252" s="39" t="s">
        <v>537</v>
      </c>
      <c r="F252" s="35" t="s">
        <v>538</v>
      </c>
      <c r="G252" s="33"/>
    </row>
    <row r="253" spans="1:7" ht="13.5">
      <c r="A253" s="94">
        <v>19</v>
      </c>
      <c r="B253" s="43" t="s">
        <v>528</v>
      </c>
      <c r="C253" s="43" t="s">
        <v>529</v>
      </c>
      <c r="D253" s="113">
        <v>1905</v>
      </c>
      <c r="E253" s="114" t="s">
        <v>539</v>
      </c>
      <c r="F253" s="35" t="s">
        <v>540</v>
      </c>
      <c r="G253" s="112" t="s">
        <v>912</v>
      </c>
    </row>
    <row r="254" spans="1:7" ht="13.5">
      <c r="A254" s="94">
        <v>19</v>
      </c>
      <c r="B254" s="43" t="s">
        <v>528</v>
      </c>
      <c r="C254" s="43" t="s">
        <v>529</v>
      </c>
      <c r="D254" s="43">
        <v>1906</v>
      </c>
      <c r="E254" s="39" t="s">
        <v>541</v>
      </c>
      <c r="F254" s="35" t="s">
        <v>542</v>
      </c>
      <c r="G254" s="33"/>
    </row>
    <row r="255" spans="1:7" ht="13.5">
      <c r="A255" s="94">
        <v>19</v>
      </c>
      <c r="B255" s="43" t="s">
        <v>528</v>
      </c>
      <c r="C255" s="43" t="s">
        <v>529</v>
      </c>
      <c r="D255" s="113">
        <v>1907</v>
      </c>
      <c r="E255" s="114" t="s">
        <v>543</v>
      </c>
      <c r="F255" s="35" t="s">
        <v>544</v>
      </c>
      <c r="G255" s="112" t="s">
        <v>912</v>
      </c>
    </row>
    <row r="256" spans="1:7" ht="13.5">
      <c r="A256" s="94">
        <v>19</v>
      </c>
      <c r="B256" s="43" t="s">
        <v>528</v>
      </c>
      <c r="C256" s="43" t="s">
        <v>529</v>
      </c>
      <c r="D256" s="43">
        <v>1908</v>
      </c>
      <c r="E256" s="39" t="s">
        <v>545</v>
      </c>
      <c r="F256" s="35" t="s">
        <v>546</v>
      </c>
      <c r="G256" s="33"/>
    </row>
    <row r="257" spans="1:10" ht="13.5">
      <c r="A257" s="94">
        <v>19</v>
      </c>
      <c r="B257" s="43" t="s">
        <v>528</v>
      </c>
      <c r="C257" s="43" t="s">
        <v>529</v>
      </c>
      <c r="D257" s="43">
        <v>1909</v>
      </c>
      <c r="E257" s="39" t="s">
        <v>547</v>
      </c>
      <c r="F257" s="35" t="s">
        <v>548</v>
      </c>
      <c r="G257" s="33"/>
    </row>
    <row r="258" spans="1:10" ht="13.5">
      <c r="A258" s="94">
        <v>19</v>
      </c>
      <c r="B258" s="43" t="s">
        <v>528</v>
      </c>
      <c r="C258" s="43" t="s">
        <v>529</v>
      </c>
      <c r="D258" s="43">
        <v>1910</v>
      </c>
      <c r="E258" s="39" t="s">
        <v>549</v>
      </c>
      <c r="F258" s="35" t="s">
        <v>550</v>
      </c>
      <c r="G258" s="33"/>
    </row>
    <row r="259" spans="1:10" ht="13.5">
      <c r="A259" s="94">
        <v>19</v>
      </c>
      <c r="B259" s="43" t="s">
        <v>528</v>
      </c>
      <c r="C259" s="43" t="s">
        <v>529</v>
      </c>
      <c r="D259" s="43">
        <v>1911</v>
      </c>
      <c r="E259" s="39" t="s">
        <v>551</v>
      </c>
      <c r="F259" s="35" t="s">
        <v>552</v>
      </c>
      <c r="G259" s="33"/>
    </row>
    <row r="260" spans="1:10" ht="13.5">
      <c r="A260" s="94">
        <v>19</v>
      </c>
      <c r="B260" s="43" t="s">
        <v>528</v>
      </c>
      <c r="C260" s="43" t="s">
        <v>529</v>
      </c>
      <c r="D260" s="43">
        <v>1912</v>
      </c>
      <c r="E260" s="39" t="s">
        <v>553</v>
      </c>
      <c r="F260" s="35" t="s">
        <v>554</v>
      </c>
      <c r="G260" s="33"/>
    </row>
    <row r="261" spans="1:10" ht="13.5">
      <c r="A261" s="94">
        <v>19</v>
      </c>
      <c r="B261" s="43" t="s">
        <v>528</v>
      </c>
      <c r="C261" s="43" t="s">
        <v>529</v>
      </c>
      <c r="D261" s="43">
        <v>1913</v>
      </c>
      <c r="E261" s="39" t="s">
        <v>555</v>
      </c>
      <c r="F261" s="35" t="s">
        <v>556</v>
      </c>
      <c r="G261" s="33"/>
    </row>
    <row r="262" spans="1:10" ht="13.5">
      <c r="A262" s="94">
        <v>19</v>
      </c>
      <c r="B262" s="43" t="s">
        <v>528</v>
      </c>
      <c r="C262" s="43" t="s">
        <v>529</v>
      </c>
      <c r="D262" s="43">
        <v>1914</v>
      </c>
      <c r="E262" s="39" t="s">
        <v>557</v>
      </c>
      <c r="F262" s="35" t="s">
        <v>558</v>
      </c>
      <c r="G262" s="33"/>
    </row>
    <row r="263" spans="1:10" ht="13.5">
      <c r="A263" s="94">
        <v>19</v>
      </c>
      <c r="B263" s="43" t="s">
        <v>528</v>
      </c>
      <c r="C263" s="43" t="s">
        <v>529</v>
      </c>
      <c r="D263" s="43">
        <v>1915</v>
      </c>
      <c r="E263" s="39" t="s">
        <v>559</v>
      </c>
      <c r="F263" s="35" t="s">
        <v>560</v>
      </c>
      <c r="G263" s="33"/>
    </row>
    <row r="264" spans="1:10" ht="13.5">
      <c r="A264" s="94">
        <v>19</v>
      </c>
      <c r="B264" s="49" t="s">
        <v>528</v>
      </c>
      <c r="C264" s="49" t="s">
        <v>192</v>
      </c>
      <c r="D264" s="49">
        <v>1991</v>
      </c>
      <c r="E264" s="51" t="s">
        <v>561</v>
      </c>
      <c r="F264" s="52" t="s">
        <v>562</v>
      </c>
      <c r="G264" s="53"/>
    </row>
    <row r="265" spans="1:10" ht="13.5">
      <c r="A265" s="93">
        <v>20</v>
      </c>
      <c r="B265" s="54" t="s">
        <v>563</v>
      </c>
      <c r="C265" s="54" t="s">
        <v>564</v>
      </c>
      <c r="D265" s="54">
        <v>2001</v>
      </c>
      <c r="E265" s="55" t="s">
        <v>565</v>
      </c>
      <c r="F265" s="56" t="s">
        <v>566</v>
      </c>
      <c r="G265" s="29"/>
    </row>
    <row r="266" spans="1:10" ht="13.5">
      <c r="A266" s="94">
        <v>20</v>
      </c>
      <c r="B266" s="43" t="s">
        <v>563</v>
      </c>
      <c r="C266" s="43" t="s">
        <v>564</v>
      </c>
      <c r="D266" s="43">
        <v>2002</v>
      </c>
      <c r="E266" s="39" t="s">
        <v>567</v>
      </c>
      <c r="F266" s="35" t="s">
        <v>568</v>
      </c>
      <c r="G266" s="33"/>
    </row>
    <row r="267" spans="1:10" ht="13.5">
      <c r="A267" s="94">
        <v>20</v>
      </c>
      <c r="B267" s="43" t="s">
        <v>563</v>
      </c>
      <c r="C267" s="43" t="s">
        <v>564</v>
      </c>
      <c r="D267" s="43">
        <v>2003</v>
      </c>
      <c r="E267" s="39" t="s">
        <v>569</v>
      </c>
      <c r="F267" s="35" t="s">
        <v>570</v>
      </c>
      <c r="G267" s="33"/>
    </row>
    <row r="268" spans="1:10" ht="13.5">
      <c r="A268" s="94">
        <v>20</v>
      </c>
      <c r="B268" s="43" t="s">
        <v>563</v>
      </c>
      <c r="C268" s="43" t="s">
        <v>564</v>
      </c>
      <c r="D268" s="43">
        <v>2004</v>
      </c>
      <c r="E268" s="39" t="s">
        <v>571</v>
      </c>
      <c r="F268" s="35" t="s">
        <v>572</v>
      </c>
      <c r="G268" s="33"/>
    </row>
    <row r="269" spans="1:10" ht="13.5">
      <c r="A269" s="94">
        <v>20</v>
      </c>
      <c r="B269" s="43" t="s">
        <v>563</v>
      </c>
      <c r="C269" s="43" t="s">
        <v>564</v>
      </c>
      <c r="D269" s="43">
        <v>2005</v>
      </c>
      <c r="E269" s="39" t="s">
        <v>573</v>
      </c>
      <c r="F269" s="35" t="s">
        <v>574</v>
      </c>
      <c r="G269" s="33"/>
    </row>
    <row r="270" spans="1:10" ht="13.5">
      <c r="A270" s="94">
        <v>20</v>
      </c>
      <c r="B270" s="43" t="s">
        <v>563</v>
      </c>
      <c r="C270" s="43" t="s">
        <v>564</v>
      </c>
      <c r="D270" s="43">
        <v>2006</v>
      </c>
      <c r="E270" s="39" t="s">
        <v>915</v>
      </c>
      <c r="F270" s="35" t="s">
        <v>916</v>
      </c>
      <c r="G270" s="33"/>
    </row>
    <row r="271" spans="1:10" ht="13.5">
      <c r="A271" s="94">
        <v>20</v>
      </c>
      <c r="B271" s="43" t="s">
        <v>563</v>
      </c>
      <c r="C271" s="43" t="s">
        <v>564</v>
      </c>
      <c r="D271" s="43">
        <v>2007</v>
      </c>
      <c r="E271" s="39"/>
      <c r="F271" s="35"/>
      <c r="G271" s="33"/>
      <c r="I271" s="25" t="s">
        <v>907</v>
      </c>
      <c r="J271" s="25" t="s">
        <v>908</v>
      </c>
    </row>
    <row r="272" spans="1:10" ht="13.5">
      <c r="A272" s="94">
        <v>20</v>
      </c>
      <c r="B272" s="43" t="s">
        <v>563</v>
      </c>
      <c r="C272" s="43" t="s">
        <v>564</v>
      </c>
      <c r="D272" s="43">
        <v>2008</v>
      </c>
      <c r="E272" s="39" t="s">
        <v>911</v>
      </c>
      <c r="F272" s="35" t="s">
        <v>917</v>
      </c>
      <c r="G272" s="33"/>
      <c r="I272" s="25" t="s">
        <v>909</v>
      </c>
      <c r="J272" s="25" t="s">
        <v>910</v>
      </c>
    </row>
    <row r="273" spans="1:10" ht="13.5">
      <c r="A273" s="94">
        <v>20</v>
      </c>
      <c r="B273" s="43" t="s">
        <v>563</v>
      </c>
      <c r="C273" s="43" t="s">
        <v>564</v>
      </c>
      <c r="D273" s="43">
        <v>2009</v>
      </c>
      <c r="E273" s="39"/>
      <c r="F273" s="35"/>
      <c r="G273" s="33"/>
      <c r="I273" s="25" t="s">
        <v>918</v>
      </c>
      <c r="J273" s="25" t="s">
        <v>919</v>
      </c>
    </row>
    <row r="274" spans="1:10" ht="13.5">
      <c r="A274" s="94">
        <v>20</v>
      </c>
      <c r="B274" s="43" t="s">
        <v>563</v>
      </c>
      <c r="C274" s="43" t="s">
        <v>564</v>
      </c>
      <c r="D274" s="43">
        <v>2010</v>
      </c>
      <c r="E274" s="39" t="s">
        <v>575</v>
      </c>
      <c r="F274" s="35" t="s">
        <v>576</v>
      </c>
      <c r="G274" s="33"/>
    </row>
    <row r="275" spans="1:10" ht="13.5">
      <c r="A275" s="94">
        <v>20</v>
      </c>
      <c r="B275" s="43" t="s">
        <v>563</v>
      </c>
      <c r="C275" s="43" t="s">
        <v>564</v>
      </c>
      <c r="D275" s="43">
        <v>2011</v>
      </c>
      <c r="E275" s="39" t="s">
        <v>577</v>
      </c>
      <c r="F275" s="35" t="s">
        <v>578</v>
      </c>
      <c r="G275" s="33"/>
    </row>
    <row r="276" spans="1:10" ht="13.5">
      <c r="A276" s="94">
        <v>20</v>
      </c>
      <c r="B276" s="43" t="s">
        <v>563</v>
      </c>
      <c r="C276" s="43" t="s">
        <v>564</v>
      </c>
      <c r="D276" s="43">
        <v>2012</v>
      </c>
      <c r="E276" s="48" t="s">
        <v>579</v>
      </c>
      <c r="F276" s="35" t="s">
        <v>580</v>
      </c>
      <c r="G276" s="33"/>
    </row>
    <row r="277" spans="1:10" ht="13.5">
      <c r="A277" s="94">
        <v>20</v>
      </c>
      <c r="B277" s="57" t="s">
        <v>563</v>
      </c>
      <c r="C277" s="57" t="s">
        <v>564</v>
      </c>
      <c r="D277" s="57">
        <v>2013</v>
      </c>
      <c r="E277" s="41" t="s">
        <v>581</v>
      </c>
      <c r="F277" s="42" t="s">
        <v>582</v>
      </c>
      <c r="G277" s="58"/>
    </row>
    <row r="278" spans="1:10" ht="13.5">
      <c r="A278" s="93">
        <v>21</v>
      </c>
      <c r="B278" s="44" t="s">
        <v>583</v>
      </c>
      <c r="C278" s="44" t="s">
        <v>584</v>
      </c>
      <c r="D278" s="44">
        <v>2101</v>
      </c>
      <c r="E278" s="45" t="s">
        <v>585</v>
      </c>
      <c r="F278" s="46" t="s">
        <v>586</v>
      </c>
      <c r="G278" s="47"/>
    </row>
    <row r="279" spans="1:10" ht="13.5">
      <c r="A279" s="94">
        <v>21</v>
      </c>
      <c r="B279" s="43" t="s">
        <v>583</v>
      </c>
      <c r="C279" s="43" t="s">
        <v>584</v>
      </c>
      <c r="D279" s="43">
        <v>2102</v>
      </c>
      <c r="E279" s="39" t="s">
        <v>587</v>
      </c>
      <c r="F279" s="35" t="s">
        <v>588</v>
      </c>
      <c r="G279" s="33"/>
    </row>
    <row r="280" spans="1:10" ht="13.5">
      <c r="A280" s="94">
        <v>21</v>
      </c>
      <c r="B280" s="43" t="s">
        <v>583</v>
      </c>
      <c r="C280" s="43" t="s">
        <v>584</v>
      </c>
      <c r="D280" s="43">
        <v>2103</v>
      </c>
      <c r="E280" s="39" t="s">
        <v>589</v>
      </c>
      <c r="F280" s="35" t="s">
        <v>590</v>
      </c>
      <c r="G280" s="33"/>
    </row>
    <row r="281" spans="1:10" ht="13.5">
      <c r="A281" s="94">
        <v>21</v>
      </c>
      <c r="B281" s="43" t="s">
        <v>583</v>
      </c>
      <c r="C281" s="43" t="s">
        <v>584</v>
      </c>
      <c r="D281" s="43">
        <v>2104</v>
      </c>
      <c r="E281" s="39" t="s">
        <v>591</v>
      </c>
      <c r="F281" s="35" t="s">
        <v>592</v>
      </c>
      <c r="G281" s="33"/>
    </row>
    <row r="282" spans="1:10" ht="13.5">
      <c r="A282" s="94">
        <v>21</v>
      </c>
      <c r="B282" s="43" t="s">
        <v>583</v>
      </c>
      <c r="C282" s="43" t="s">
        <v>584</v>
      </c>
      <c r="D282" s="43">
        <v>2105</v>
      </c>
      <c r="E282" s="39" t="s">
        <v>593</v>
      </c>
      <c r="F282" s="35" t="s">
        <v>594</v>
      </c>
      <c r="G282" s="33"/>
    </row>
    <row r="283" spans="1:10" ht="13.5">
      <c r="A283" s="94">
        <v>21</v>
      </c>
      <c r="B283" s="43" t="s">
        <v>583</v>
      </c>
      <c r="C283" s="43" t="s">
        <v>584</v>
      </c>
      <c r="D283" s="43">
        <v>2106</v>
      </c>
      <c r="E283" s="39" t="s">
        <v>595</v>
      </c>
      <c r="F283" s="35" t="s">
        <v>596</v>
      </c>
      <c r="G283" s="33"/>
    </row>
    <row r="284" spans="1:10" ht="13.5">
      <c r="A284" s="94">
        <v>21</v>
      </c>
      <c r="B284" s="43" t="s">
        <v>583</v>
      </c>
      <c r="C284" s="43" t="s">
        <v>584</v>
      </c>
      <c r="D284" s="43">
        <v>2107</v>
      </c>
      <c r="E284" s="39" t="s">
        <v>597</v>
      </c>
      <c r="F284" s="35" t="s">
        <v>598</v>
      </c>
      <c r="G284" s="33"/>
    </row>
    <row r="285" spans="1:10" ht="13.5">
      <c r="A285" s="94">
        <v>21</v>
      </c>
      <c r="B285" s="43" t="s">
        <v>583</v>
      </c>
      <c r="C285" s="43" t="s">
        <v>584</v>
      </c>
      <c r="D285" s="43">
        <v>2108</v>
      </c>
      <c r="E285" s="39" t="s">
        <v>599</v>
      </c>
      <c r="F285" s="35" t="s">
        <v>600</v>
      </c>
      <c r="G285" s="33"/>
    </row>
    <row r="286" spans="1:10" ht="13.5">
      <c r="A286" s="94">
        <v>21</v>
      </c>
      <c r="B286" s="43" t="s">
        <v>583</v>
      </c>
      <c r="C286" s="43" t="s">
        <v>584</v>
      </c>
      <c r="D286" s="43">
        <v>2109</v>
      </c>
      <c r="E286" s="39" t="s">
        <v>601</v>
      </c>
      <c r="F286" s="35" t="s">
        <v>602</v>
      </c>
      <c r="G286" s="33"/>
    </row>
    <row r="287" spans="1:10" ht="13.5">
      <c r="A287" s="94">
        <v>21</v>
      </c>
      <c r="B287" s="43" t="s">
        <v>583</v>
      </c>
      <c r="C287" s="43" t="s">
        <v>584</v>
      </c>
      <c r="D287" s="43">
        <v>2110</v>
      </c>
      <c r="E287" s="39" t="s">
        <v>603</v>
      </c>
      <c r="F287" s="35" t="s">
        <v>604</v>
      </c>
      <c r="G287" s="33"/>
    </row>
    <row r="288" spans="1:10" ht="13.5">
      <c r="A288" s="94">
        <v>21</v>
      </c>
      <c r="B288" s="43" t="s">
        <v>583</v>
      </c>
      <c r="C288" s="43" t="s">
        <v>584</v>
      </c>
      <c r="D288" s="43">
        <v>2111</v>
      </c>
      <c r="E288" s="39" t="s">
        <v>605</v>
      </c>
      <c r="F288" s="35" t="s">
        <v>606</v>
      </c>
      <c r="G288" s="33"/>
    </row>
    <row r="289" spans="1:7" ht="13.5">
      <c r="A289" s="94">
        <v>21</v>
      </c>
      <c r="B289" s="43" t="s">
        <v>583</v>
      </c>
      <c r="C289" s="43" t="s">
        <v>584</v>
      </c>
      <c r="D289" s="43">
        <v>2112</v>
      </c>
      <c r="E289" s="39" t="s">
        <v>607</v>
      </c>
      <c r="F289" s="35" t="s">
        <v>608</v>
      </c>
      <c r="G289" s="33"/>
    </row>
    <row r="290" spans="1:7" ht="13.5">
      <c r="A290" s="94">
        <v>21</v>
      </c>
      <c r="B290" s="43" t="s">
        <v>583</v>
      </c>
      <c r="C290" s="43" t="s">
        <v>584</v>
      </c>
      <c r="D290" s="43">
        <v>2113</v>
      </c>
      <c r="E290" s="39" t="s">
        <v>609</v>
      </c>
      <c r="F290" s="35" t="s">
        <v>610</v>
      </c>
      <c r="G290" s="33"/>
    </row>
    <row r="291" spans="1:7" ht="13.5">
      <c r="A291" s="94">
        <v>21</v>
      </c>
      <c r="B291" s="43" t="s">
        <v>583</v>
      </c>
      <c r="C291" s="43" t="s">
        <v>584</v>
      </c>
      <c r="D291" s="43">
        <v>2114</v>
      </c>
      <c r="E291" s="39" t="s">
        <v>611</v>
      </c>
      <c r="F291" s="35" t="s">
        <v>612</v>
      </c>
      <c r="G291" s="33"/>
    </row>
    <row r="292" spans="1:7" ht="13.5">
      <c r="A292" s="94">
        <v>21</v>
      </c>
      <c r="B292" s="43" t="s">
        <v>583</v>
      </c>
      <c r="C292" s="43" t="s">
        <v>584</v>
      </c>
      <c r="D292" s="43">
        <v>2115</v>
      </c>
      <c r="E292" s="39" t="s">
        <v>613</v>
      </c>
      <c r="F292" s="35" t="s">
        <v>614</v>
      </c>
      <c r="G292" s="33"/>
    </row>
    <row r="293" spans="1:7" ht="13.5">
      <c r="A293" s="94">
        <v>21</v>
      </c>
      <c r="B293" s="43" t="s">
        <v>583</v>
      </c>
      <c r="C293" s="43" t="s">
        <v>584</v>
      </c>
      <c r="D293" s="43">
        <v>2116</v>
      </c>
      <c r="E293" s="39" t="s">
        <v>615</v>
      </c>
      <c r="F293" s="35" t="s">
        <v>616</v>
      </c>
      <c r="G293" s="33"/>
    </row>
    <row r="294" spans="1:7" ht="13.5">
      <c r="A294" s="94">
        <v>21</v>
      </c>
      <c r="B294" s="43" t="s">
        <v>583</v>
      </c>
      <c r="C294" s="43" t="s">
        <v>584</v>
      </c>
      <c r="D294" s="43">
        <v>2117</v>
      </c>
      <c r="E294" s="39" t="s">
        <v>617</v>
      </c>
      <c r="F294" s="35" t="s">
        <v>618</v>
      </c>
      <c r="G294" s="33"/>
    </row>
    <row r="295" spans="1:7" ht="13.5">
      <c r="A295" s="94">
        <v>21</v>
      </c>
      <c r="B295" s="49" t="s">
        <v>619</v>
      </c>
      <c r="C295" s="49" t="s">
        <v>192</v>
      </c>
      <c r="D295" s="49">
        <v>2191</v>
      </c>
      <c r="E295" s="51" t="s">
        <v>620</v>
      </c>
      <c r="F295" s="52" t="s">
        <v>621</v>
      </c>
      <c r="G295" s="53"/>
    </row>
    <row r="296" spans="1:7" ht="13.5">
      <c r="A296" s="93">
        <v>22</v>
      </c>
      <c r="B296" s="54" t="s">
        <v>622</v>
      </c>
      <c r="C296" s="54" t="s">
        <v>623</v>
      </c>
      <c r="D296" s="54">
        <v>2201</v>
      </c>
      <c r="E296" s="62" t="s">
        <v>624</v>
      </c>
      <c r="F296" s="56" t="s">
        <v>625</v>
      </c>
      <c r="G296" s="29"/>
    </row>
    <row r="297" spans="1:7" ht="13.5">
      <c r="A297" s="94">
        <v>22</v>
      </c>
      <c r="B297" s="43" t="s">
        <v>622</v>
      </c>
      <c r="C297" s="43" t="s">
        <v>623</v>
      </c>
      <c r="D297" s="43">
        <v>2202</v>
      </c>
      <c r="E297" s="39" t="s">
        <v>626</v>
      </c>
      <c r="F297" s="35" t="s">
        <v>627</v>
      </c>
      <c r="G297" s="33"/>
    </row>
    <row r="298" spans="1:7" ht="13.5">
      <c r="A298" s="94">
        <v>22</v>
      </c>
      <c r="B298" s="43" t="s">
        <v>622</v>
      </c>
      <c r="C298" s="43" t="s">
        <v>623</v>
      </c>
      <c r="D298" s="43">
        <v>2203</v>
      </c>
      <c r="E298" s="39" t="s">
        <v>628</v>
      </c>
      <c r="F298" s="35" t="s">
        <v>629</v>
      </c>
      <c r="G298" s="33"/>
    </row>
    <row r="299" spans="1:7" ht="13.5">
      <c r="A299" s="94">
        <v>22</v>
      </c>
      <c r="B299" s="43" t="s">
        <v>622</v>
      </c>
      <c r="C299" s="43" t="s">
        <v>623</v>
      </c>
      <c r="D299" s="43">
        <v>2204</v>
      </c>
      <c r="E299" s="39" t="s">
        <v>630</v>
      </c>
      <c r="F299" s="35" t="s">
        <v>631</v>
      </c>
      <c r="G299" s="33"/>
    </row>
    <row r="300" spans="1:7" ht="13.5">
      <c r="A300" s="94">
        <v>22</v>
      </c>
      <c r="B300" s="43" t="s">
        <v>622</v>
      </c>
      <c r="C300" s="43" t="s">
        <v>623</v>
      </c>
      <c r="D300" s="43">
        <v>2205</v>
      </c>
      <c r="E300" s="39" t="s">
        <v>632</v>
      </c>
      <c r="F300" s="35" t="s">
        <v>633</v>
      </c>
      <c r="G300" s="33"/>
    </row>
    <row r="301" spans="1:7" ht="13.5">
      <c r="A301" s="94">
        <v>22</v>
      </c>
      <c r="B301" s="43" t="s">
        <v>622</v>
      </c>
      <c r="C301" s="43" t="s">
        <v>623</v>
      </c>
      <c r="D301" s="43">
        <v>2206</v>
      </c>
      <c r="E301" s="39" t="s">
        <v>634</v>
      </c>
      <c r="F301" s="35" t="s">
        <v>635</v>
      </c>
      <c r="G301" s="33"/>
    </row>
    <row r="302" spans="1:7" ht="13.5">
      <c r="A302" s="94">
        <v>22</v>
      </c>
      <c r="B302" s="43" t="s">
        <v>622</v>
      </c>
      <c r="C302" s="43" t="s">
        <v>623</v>
      </c>
      <c r="D302" s="43">
        <v>2207</v>
      </c>
      <c r="E302" s="39" t="s">
        <v>636</v>
      </c>
      <c r="F302" s="35" t="s">
        <v>637</v>
      </c>
      <c r="G302" s="33"/>
    </row>
    <row r="303" spans="1:7" ht="13.5">
      <c r="A303" s="94">
        <v>22</v>
      </c>
      <c r="B303" s="43" t="s">
        <v>622</v>
      </c>
      <c r="C303" s="43" t="s">
        <v>623</v>
      </c>
      <c r="D303" s="43">
        <v>2208</v>
      </c>
      <c r="E303" s="39" t="s">
        <v>638</v>
      </c>
      <c r="F303" s="35" t="s">
        <v>639</v>
      </c>
      <c r="G303" s="33"/>
    </row>
    <row r="304" spans="1:7" ht="13.5">
      <c r="A304" s="94">
        <v>22</v>
      </c>
      <c r="B304" s="43" t="s">
        <v>622</v>
      </c>
      <c r="C304" s="43" t="s">
        <v>623</v>
      </c>
      <c r="D304" s="43">
        <v>2209</v>
      </c>
      <c r="E304" s="39" t="s">
        <v>640</v>
      </c>
      <c r="F304" s="35" t="s">
        <v>641</v>
      </c>
      <c r="G304" s="33"/>
    </row>
    <row r="305" spans="1:7" ht="13.5">
      <c r="A305" s="94">
        <v>22</v>
      </c>
      <c r="B305" s="43" t="s">
        <v>622</v>
      </c>
      <c r="C305" s="43" t="s">
        <v>623</v>
      </c>
      <c r="D305" s="43">
        <v>2210</v>
      </c>
      <c r="E305" s="39" t="s">
        <v>642</v>
      </c>
      <c r="F305" s="35" t="s">
        <v>643</v>
      </c>
      <c r="G305" s="33"/>
    </row>
    <row r="306" spans="1:7" ht="13.5">
      <c r="A306" s="94">
        <v>22</v>
      </c>
      <c r="B306" s="43" t="s">
        <v>622</v>
      </c>
      <c r="C306" s="43" t="s">
        <v>623</v>
      </c>
      <c r="D306" s="43">
        <v>2211</v>
      </c>
      <c r="E306" s="39" t="s">
        <v>644</v>
      </c>
      <c r="F306" s="35" t="s">
        <v>645</v>
      </c>
      <c r="G306" s="33"/>
    </row>
    <row r="307" spans="1:7" ht="13.5">
      <c r="A307" s="94">
        <v>22</v>
      </c>
      <c r="B307" s="43" t="s">
        <v>622</v>
      </c>
      <c r="C307" s="43" t="s">
        <v>623</v>
      </c>
      <c r="D307" s="43">
        <v>2212</v>
      </c>
      <c r="E307" s="39" t="s">
        <v>646</v>
      </c>
      <c r="F307" s="35" t="s">
        <v>647</v>
      </c>
      <c r="G307" s="33"/>
    </row>
    <row r="308" spans="1:7" ht="13.5">
      <c r="A308" s="94">
        <v>22</v>
      </c>
      <c r="B308" s="43" t="s">
        <v>622</v>
      </c>
      <c r="C308" s="43" t="s">
        <v>623</v>
      </c>
      <c r="D308" s="43">
        <v>2213</v>
      </c>
      <c r="E308" s="39" t="s">
        <v>648</v>
      </c>
      <c r="F308" s="35" t="s">
        <v>649</v>
      </c>
      <c r="G308" s="33"/>
    </row>
    <row r="309" spans="1:7" ht="13.5">
      <c r="A309" s="94">
        <v>22</v>
      </c>
      <c r="B309" s="43" t="s">
        <v>622</v>
      </c>
      <c r="C309" s="43" t="s">
        <v>623</v>
      </c>
      <c r="D309" s="43">
        <v>2214</v>
      </c>
      <c r="E309" s="39" t="s">
        <v>650</v>
      </c>
      <c r="F309" s="35" t="s">
        <v>651</v>
      </c>
      <c r="G309" s="33"/>
    </row>
    <row r="310" spans="1:7" ht="13.5">
      <c r="A310" s="94">
        <v>22</v>
      </c>
      <c r="B310" s="57" t="s">
        <v>622</v>
      </c>
      <c r="C310" s="57" t="s">
        <v>623</v>
      </c>
      <c r="D310" s="57">
        <v>2215</v>
      </c>
      <c r="E310" s="41" t="s">
        <v>652</v>
      </c>
      <c r="F310" s="42" t="s">
        <v>653</v>
      </c>
      <c r="G310" s="58"/>
    </row>
    <row r="311" spans="1:7" ht="13.5">
      <c r="A311" s="93">
        <v>23</v>
      </c>
      <c r="B311" s="44" t="s">
        <v>654</v>
      </c>
      <c r="C311" s="44" t="s">
        <v>655</v>
      </c>
      <c r="D311" s="44">
        <v>2301</v>
      </c>
      <c r="E311" s="45" t="s">
        <v>656</v>
      </c>
      <c r="F311" s="46" t="s">
        <v>657</v>
      </c>
      <c r="G311" s="47"/>
    </row>
    <row r="312" spans="1:7" ht="13.5">
      <c r="A312" s="94">
        <v>23</v>
      </c>
      <c r="B312" s="43" t="s">
        <v>654</v>
      </c>
      <c r="C312" s="43" t="s">
        <v>655</v>
      </c>
      <c r="D312" s="43">
        <v>2302</v>
      </c>
      <c r="E312" s="39" t="s">
        <v>658</v>
      </c>
      <c r="F312" s="35" t="s">
        <v>659</v>
      </c>
      <c r="G312" s="33"/>
    </row>
    <row r="313" spans="1:7" ht="13.5">
      <c r="A313" s="94">
        <v>23</v>
      </c>
      <c r="B313" s="43" t="s">
        <v>654</v>
      </c>
      <c r="C313" s="43" t="s">
        <v>655</v>
      </c>
      <c r="D313" s="43">
        <v>2303</v>
      </c>
      <c r="E313" s="39" t="s">
        <v>660</v>
      </c>
      <c r="F313" s="35" t="s">
        <v>661</v>
      </c>
      <c r="G313" s="33"/>
    </row>
    <row r="314" spans="1:7" ht="13.5">
      <c r="A314" s="94">
        <v>23</v>
      </c>
      <c r="B314" s="43" t="s">
        <v>654</v>
      </c>
      <c r="C314" s="43" t="s">
        <v>655</v>
      </c>
      <c r="D314" s="43">
        <v>2304</v>
      </c>
      <c r="E314" s="39" t="s">
        <v>662</v>
      </c>
      <c r="F314" s="35" t="s">
        <v>663</v>
      </c>
      <c r="G314" s="33"/>
    </row>
    <row r="315" spans="1:7" ht="13.5">
      <c r="A315" s="94">
        <v>23</v>
      </c>
      <c r="B315" s="43" t="s">
        <v>654</v>
      </c>
      <c r="C315" s="43" t="s">
        <v>655</v>
      </c>
      <c r="D315" s="43">
        <v>2305</v>
      </c>
      <c r="E315" s="39" t="s">
        <v>664</v>
      </c>
      <c r="F315" s="35" t="s">
        <v>665</v>
      </c>
      <c r="G315" s="33"/>
    </row>
    <row r="316" spans="1:7" ht="13.5">
      <c r="A316" s="94">
        <v>23</v>
      </c>
      <c r="B316" s="43" t="s">
        <v>654</v>
      </c>
      <c r="C316" s="43" t="s">
        <v>666</v>
      </c>
      <c r="D316" s="43">
        <v>2306</v>
      </c>
      <c r="E316" s="39" t="s">
        <v>667</v>
      </c>
      <c r="F316" s="35" t="s">
        <v>668</v>
      </c>
      <c r="G316" s="33"/>
    </row>
    <row r="317" spans="1:7" ht="13.5">
      <c r="A317" s="94">
        <v>23</v>
      </c>
      <c r="B317" s="43" t="s">
        <v>654</v>
      </c>
      <c r="C317" s="43" t="s">
        <v>666</v>
      </c>
      <c r="D317" s="43">
        <v>2307</v>
      </c>
      <c r="E317" s="39" t="s">
        <v>669</v>
      </c>
      <c r="F317" s="35" t="s">
        <v>670</v>
      </c>
      <c r="G317" s="33"/>
    </row>
    <row r="318" spans="1:7" ht="13.5">
      <c r="A318" s="94">
        <v>23</v>
      </c>
      <c r="B318" s="43" t="s">
        <v>654</v>
      </c>
      <c r="C318" s="43" t="s">
        <v>666</v>
      </c>
      <c r="D318" s="43">
        <v>2308</v>
      </c>
      <c r="E318" s="39" t="s">
        <v>671</v>
      </c>
      <c r="F318" s="35" t="s">
        <v>672</v>
      </c>
      <c r="G318" s="33"/>
    </row>
    <row r="319" spans="1:7" ht="13.5">
      <c r="A319" s="94">
        <v>23</v>
      </c>
      <c r="B319" s="43" t="s">
        <v>654</v>
      </c>
      <c r="C319" s="43" t="s">
        <v>666</v>
      </c>
      <c r="D319" s="43">
        <v>2309</v>
      </c>
      <c r="E319" s="39" t="s">
        <v>673</v>
      </c>
      <c r="F319" s="35" t="s">
        <v>674</v>
      </c>
      <c r="G319" s="33"/>
    </row>
    <row r="320" spans="1:7" ht="13.5">
      <c r="A320" s="94">
        <v>23</v>
      </c>
      <c r="B320" s="43" t="s">
        <v>675</v>
      </c>
      <c r="C320" s="43" t="s">
        <v>192</v>
      </c>
      <c r="D320" s="43">
        <v>2391</v>
      </c>
      <c r="E320" s="39" t="s">
        <v>676</v>
      </c>
      <c r="F320" s="35" t="s">
        <v>677</v>
      </c>
      <c r="G320" s="33"/>
    </row>
    <row r="321" spans="1:7" ht="13.5">
      <c r="A321" s="94">
        <v>23</v>
      </c>
      <c r="B321" s="49" t="s">
        <v>675</v>
      </c>
      <c r="C321" s="49" t="s">
        <v>192</v>
      </c>
      <c r="D321" s="49">
        <v>2392</v>
      </c>
      <c r="E321" s="51" t="s">
        <v>920</v>
      </c>
      <c r="F321" s="52" t="s">
        <v>921</v>
      </c>
      <c r="G321" s="121" t="s">
        <v>922</v>
      </c>
    </row>
    <row r="322" spans="1:7" ht="13.5">
      <c r="A322" s="93">
        <v>24</v>
      </c>
      <c r="B322" s="54" t="s">
        <v>678</v>
      </c>
      <c r="C322" s="54" t="s">
        <v>679</v>
      </c>
      <c r="D322" s="54">
        <v>2401</v>
      </c>
      <c r="E322" s="55" t="s">
        <v>680</v>
      </c>
      <c r="F322" s="56" t="s">
        <v>681</v>
      </c>
      <c r="G322" s="29"/>
    </row>
    <row r="323" spans="1:7" ht="13.5">
      <c r="A323" s="94">
        <v>24</v>
      </c>
      <c r="B323" s="43" t="s">
        <v>678</v>
      </c>
      <c r="C323" s="43" t="s">
        <v>679</v>
      </c>
      <c r="D323" s="43">
        <v>2402</v>
      </c>
      <c r="E323" s="39" t="s">
        <v>682</v>
      </c>
      <c r="F323" s="35" t="s">
        <v>683</v>
      </c>
      <c r="G323" s="33"/>
    </row>
    <row r="324" spans="1:7" ht="13.5">
      <c r="A324" s="94">
        <v>24</v>
      </c>
      <c r="B324" s="43" t="s">
        <v>678</v>
      </c>
      <c r="C324" s="43" t="s">
        <v>684</v>
      </c>
      <c r="D324" s="43">
        <v>2403</v>
      </c>
      <c r="E324" s="39" t="s">
        <v>685</v>
      </c>
      <c r="F324" s="35" t="s">
        <v>686</v>
      </c>
      <c r="G324" s="33"/>
    </row>
    <row r="325" spans="1:7" ht="13.5">
      <c r="A325" s="94">
        <v>24</v>
      </c>
      <c r="B325" s="43" t="s">
        <v>678</v>
      </c>
      <c r="C325" s="43" t="s">
        <v>684</v>
      </c>
      <c r="D325" s="43">
        <v>2404</v>
      </c>
      <c r="E325" s="39" t="s">
        <v>687</v>
      </c>
      <c r="F325" s="35" t="s">
        <v>688</v>
      </c>
      <c r="G325" s="33"/>
    </row>
    <row r="326" spans="1:7" ht="13.5">
      <c r="A326" s="94">
        <v>24</v>
      </c>
      <c r="B326" s="43" t="s">
        <v>678</v>
      </c>
      <c r="C326" s="43" t="s">
        <v>684</v>
      </c>
      <c r="D326" s="43">
        <v>2405</v>
      </c>
      <c r="E326" s="39" t="s">
        <v>689</v>
      </c>
      <c r="F326" s="35" t="s">
        <v>690</v>
      </c>
      <c r="G326" s="33"/>
    </row>
    <row r="327" spans="1:7" ht="13.5">
      <c r="A327" s="94">
        <v>24</v>
      </c>
      <c r="B327" s="43" t="s">
        <v>678</v>
      </c>
      <c r="C327" s="43" t="s">
        <v>691</v>
      </c>
      <c r="D327" s="43">
        <v>2406</v>
      </c>
      <c r="E327" s="39" t="s">
        <v>386</v>
      </c>
      <c r="F327" s="35" t="s">
        <v>692</v>
      </c>
      <c r="G327" s="33"/>
    </row>
    <row r="328" spans="1:7" ht="13.5">
      <c r="A328" s="94">
        <v>24</v>
      </c>
      <c r="B328" s="43" t="s">
        <v>678</v>
      </c>
      <c r="C328" s="43" t="s">
        <v>691</v>
      </c>
      <c r="D328" s="43">
        <v>2407</v>
      </c>
      <c r="E328" s="39" t="s">
        <v>474</v>
      </c>
      <c r="F328" s="35" t="s">
        <v>693</v>
      </c>
      <c r="G328" s="33"/>
    </row>
    <row r="329" spans="1:7" ht="13.5">
      <c r="A329" s="94">
        <v>24</v>
      </c>
      <c r="B329" s="43" t="s">
        <v>678</v>
      </c>
      <c r="C329" s="43" t="s">
        <v>691</v>
      </c>
      <c r="D329" s="43">
        <v>2408</v>
      </c>
      <c r="E329" s="39" t="s">
        <v>478</v>
      </c>
      <c r="F329" s="35" t="s">
        <v>694</v>
      </c>
      <c r="G329" s="33"/>
    </row>
    <row r="330" spans="1:7" ht="13.5">
      <c r="A330" s="94">
        <v>24</v>
      </c>
      <c r="B330" s="43" t="s">
        <v>678</v>
      </c>
      <c r="C330" s="43" t="s">
        <v>294</v>
      </c>
      <c r="D330" s="43">
        <v>2481</v>
      </c>
      <c r="E330" s="39" t="s">
        <v>695</v>
      </c>
      <c r="F330" s="35" t="s">
        <v>696</v>
      </c>
      <c r="G330" s="33"/>
    </row>
    <row r="331" spans="1:7" ht="13.5">
      <c r="A331" s="94">
        <v>24</v>
      </c>
      <c r="B331" s="43" t="s">
        <v>697</v>
      </c>
      <c r="C331" s="43" t="s">
        <v>192</v>
      </c>
      <c r="D331" s="43">
        <v>2491</v>
      </c>
      <c r="E331" s="39" t="s">
        <v>698</v>
      </c>
      <c r="F331" s="35" t="s">
        <v>699</v>
      </c>
      <c r="G331" s="33"/>
    </row>
    <row r="332" spans="1:7" ht="13.5">
      <c r="A332" s="94">
        <v>24</v>
      </c>
      <c r="B332" s="49" t="s">
        <v>697</v>
      </c>
      <c r="C332" s="49" t="s">
        <v>192</v>
      </c>
      <c r="D332" s="49">
        <v>2492</v>
      </c>
      <c r="E332" s="51" t="s">
        <v>700</v>
      </c>
      <c r="F332" s="52" t="s">
        <v>701</v>
      </c>
      <c r="G332" s="53"/>
    </row>
    <row r="333" spans="1:7" ht="13.5">
      <c r="A333" s="93">
        <v>25</v>
      </c>
      <c r="B333" s="44" t="s">
        <v>702</v>
      </c>
      <c r="C333" s="44" t="s">
        <v>703</v>
      </c>
      <c r="D333" s="44">
        <v>2501</v>
      </c>
      <c r="E333" s="45" t="s">
        <v>704</v>
      </c>
      <c r="F333" s="46" t="s">
        <v>705</v>
      </c>
      <c r="G333" s="47"/>
    </row>
    <row r="334" spans="1:7" ht="13.5">
      <c r="A334" s="94">
        <v>25</v>
      </c>
      <c r="B334" s="43" t="s">
        <v>702</v>
      </c>
      <c r="C334" s="43" t="s">
        <v>703</v>
      </c>
      <c r="D334" s="43">
        <v>2502</v>
      </c>
      <c r="E334" s="48" t="s">
        <v>706</v>
      </c>
      <c r="F334" s="35" t="s">
        <v>707</v>
      </c>
      <c r="G334" s="33"/>
    </row>
    <row r="335" spans="1:7" ht="13.5">
      <c r="A335" s="94">
        <v>25</v>
      </c>
      <c r="B335" s="43" t="s">
        <v>702</v>
      </c>
      <c r="C335" s="43" t="s">
        <v>708</v>
      </c>
      <c r="D335" s="43">
        <v>2503</v>
      </c>
      <c r="E335" s="39" t="s">
        <v>709</v>
      </c>
      <c r="F335" s="35" t="s">
        <v>710</v>
      </c>
      <c r="G335" s="33"/>
    </row>
    <row r="336" spans="1:7" ht="13.5">
      <c r="A336" s="94">
        <v>25</v>
      </c>
      <c r="B336" s="49" t="s">
        <v>702</v>
      </c>
      <c r="C336" s="49" t="s">
        <v>708</v>
      </c>
      <c r="D336" s="49">
        <v>2504</v>
      </c>
      <c r="E336" s="51" t="s">
        <v>711</v>
      </c>
      <c r="F336" s="52" t="s">
        <v>712</v>
      </c>
      <c r="G336" s="53"/>
    </row>
    <row r="337" spans="1:7" ht="13.5">
      <c r="A337" s="93">
        <v>26</v>
      </c>
      <c r="B337" s="43" t="s">
        <v>713</v>
      </c>
      <c r="C337" s="43" t="s">
        <v>714</v>
      </c>
      <c r="D337" s="43">
        <v>2601</v>
      </c>
      <c r="E337" s="39" t="s">
        <v>715</v>
      </c>
      <c r="F337" s="35" t="s">
        <v>716</v>
      </c>
      <c r="G337" s="33"/>
    </row>
    <row r="338" spans="1:7" ht="13.5">
      <c r="A338" s="94">
        <v>26</v>
      </c>
      <c r="B338" s="43" t="s">
        <v>713</v>
      </c>
      <c r="C338" s="43" t="s">
        <v>714</v>
      </c>
      <c r="D338" s="43">
        <v>2602</v>
      </c>
      <c r="E338" s="39" t="s">
        <v>717</v>
      </c>
      <c r="F338" s="35" t="s">
        <v>718</v>
      </c>
      <c r="G338" s="33"/>
    </row>
    <row r="339" spans="1:7" ht="13.5">
      <c r="A339" s="94">
        <v>26</v>
      </c>
      <c r="B339" s="43" t="s">
        <v>713</v>
      </c>
      <c r="C339" s="43" t="s">
        <v>714</v>
      </c>
      <c r="D339" s="43">
        <v>2603</v>
      </c>
      <c r="E339" s="39" t="s">
        <v>719</v>
      </c>
      <c r="F339" s="35" t="s">
        <v>720</v>
      </c>
      <c r="G339" s="33"/>
    </row>
    <row r="340" spans="1:7" ht="13.5">
      <c r="A340" s="94">
        <v>26</v>
      </c>
      <c r="B340" s="43" t="s">
        <v>713</v>
      </c>
      <c r="C340" s="43" t="s">
        <v>714</v>
      </c>
      <c r="D340" s="43">
        <v>2604</v>
      </c>
      <c r="E340" s="39" t="s">
        <v>464</v>
      </c>
      <c r="F340" s="35" t="s">
        <v>721</v>
      </c>
      <c r="G340" s="33"/>
    </row>
    <row r="341" spans="1:7" ht="13.5">
      <c r="A341" s="94">
        <v>26</v>
      </c>
      <c r="B341" s="43" t="s">
        <v>713</v>
      </c>
      <c r="C341" s="43" t="s">
        <v>714</v>
      </c>
      <c r="D341" s="43">
        <v>2605</v>
      </c>
      <c r="E341" s="39" t="s">
        <v>722</v>
      </c>
      <c r="F341" s="35" t="s">
        <v>723</v>
      </c>
      <c r="G341" s="33"/>
    </row>
    <row r="342" spans="1:7" ht="13.5">
      <c r="A342" s="94">
        <v>26</v>
      </c>
      <c r="B342" s="43" t="s">
        <v>713</v>
      </c>
      <c r="C342" s="43" t="s">
        <v>714</v>
      </c>
      <c r="D342" s="43">
        <v>2606</v>
      </c>
      <c r="E342" s="39" t="s">
        <v>724</v>
      </c>
      <c r="F342" s="35" t="s">
        <v>725</v>
      </c>
      <c r="G342" s="33"/>
    </row>
    <row r="343" spans="1:7" ht="13.5">
      <c r="A343" s="94">
        <v>26</v>
      </c>
      <c r="B343" s="43" t="s">
        <v>713</v>
      </c>
      <c r="C343" s="43" t="s">
        <v>714</v>
      </c>
      <c r="D343" s="43">
        <v>2607</v>
      </c>
      <c r="E343" s="39" t="s">
        <v>726</v>
      </c>
      <c r="F343" s="35" t="s">
        <v>727</v>
      </c>
      <c r="G343" s="33"/>
    </row>
    <row r="344" spans="1:7" ht="13.5">
      <c r="A344" s="94">
        <v>26</v>
      </c>
      <c r="B344" s="43" t="s">
        <v>713</v>
      </c>
      <c r="C344" s="43" t="s">
        <v>714</v>
      </c>
      <c r="D344" s="43">
        <v>2608</v>
      </c>
      <c r="E344" s="39" t="s">
        <v>728</v>
      </c>
      <c r="F344" s="35" t="s">
        <v>729</v>
      </c>
      <c r="G344" s="33"/>
    </row>
    <row r="345" spans="1:7" ht="13.5">
      <c r="A345" s="94">
        <v>26</v>
      </c>
      <c r="B345" s="43" t="s">
        <v>713</v>
      </c>
      <c r="C345" s="43" t="s">
        <v>714</v>
      </c>
      <c r="D345" s="43">
        <v>2609</v>
      </c>
      <c r="E345" s="39" t="s">
        <v>730</v>
      </c>
      <c r="F345" s="35" t="s">
        <v>731</v>
      </c>
      <c r="G345" s="33"/>
    </row>
    <row r="346" spans="1:7" ht="13.5">
      <c r="A346" s="94">
        <v>26</v>
      </c>
      <c r="B346" s="43" t="s">
        <v>713</v>
      </c>
      <c r="C346" s="43" t="s">
        <v>714</v>
      </c>
      <c r="D346" s="43">
        <v>2610</v>
      </c>
      <c r="E346" s="39" t="s">
        <v>732</v>
      </c>
      <c r="F346" s="35" t="s">
        <v>733</v>
      </c>
      <c r="G346" s="33"/>
    </row>
    <row r="347" spans="1:7" ht="13.5">
      <c r="A347" s="94">
        <v>26</v>
      </c>
      <c r="B347" s="43" t="s">
        <v>713</v>
      </c>
      <c r="C347" s="43" t="s">
        <v>714</v>
      </c>
      <c r="D347" s="43">
        <v>2611</v>
      </c>
      <c r="E347" s="39" t="s">
        <v>734</v>
      </c>
      <c r="F347" s="35" t="s">
        <v>735</v>
      </c>
      <c r="G347" s="33"/>
    </row>
    <row r="348" spans="1:7" ht="13.5">
      <c r="A348" s="94">
        <v>27</v>
      </c>
      <c r="B348" s="43"/>
      <c r="C348" s="43"/>
      <c r="D348" s="43">
        <v>2700</v>
      </c>
      <c r="E348" s="39"/>
      <c r="F348" s="35"/>
      <c r="G348" s="33"/>
    </row>
    <row r="349" spans="1:7" ht="13.5">
      <c r="A349" s="94">
        <v>27</v>
      </c>
      <c r="B349" s="43"/>
      <c r="C349" s="43"/>
      <c r="D349" s="43">
        <v>2701</v>
      </c>
      <c r="E349" s="39"/>
      <c r="F349" s="35"/>
      <c r="G349" s="33"/>
    </row>
    <row r="350" spans="1:7" ht="13.5">
      <c r="A350" s="94">
        <v>27</v>
      </c>
      <c r="B350" s="43"/>
      <c r="C350" s="43"/>
      <c r="D350" s="43">
        <v>2702</v>
      </c>
      <c r="E350" s="39"/>
      <c r="F350" s="35"/>
      <c r="G350" s="33"/>
    </row>
    <row r="351" spans="1:7" ht="14.25" thickBot="1">
      <c r="A351" s="95">
        <v>27</v>
      </c>
      <c r="B351" s="63"/>
      <c r="C351" s="63"/>
      <c r="D351" s="63">
        <v>2703</v>
      </c>
      <c r="E351" s="64"/>
      <c r="F351" s="65"/>
      <c r="G351" s="66"/>
    </row>
  </sheetData>
  <phoneticPr fontId="1"/>
  <conditionalFormatting sqref="A2:A350">
    <cfRule type="expression" dxfId="0" priority="1" stopIfTrue="1">
      <formula>MOD(A2,2)=0</formula>
    </cfRule>
  </conditionalFormatting>
  <pageMargins left="0.62" right="0.3" top="0.38" bottom="0.3" header="0.2" footer="0.21"/>
  <pageSetup paperSize="9" scale="105" orientation="portrait"/>
  <headerFooter alignWithMargins="0"/>
  <rowBreaks count="2" manualBreakCount="2">
    <brk id="160" max="6" man="1"/>
    <brk id="240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107"/>
  <sheetViews>
    <sheetView zoomScale="115" zoomScaleNormal="115" zoomScaleSheetLayoutView="75" workbookViewId="0">
      <selection activeCell="C2" sqref="C2"/>
    </sheetView>
  </sheetViews>
  <sheetFormatPr defaultColWidth="9" defaultRowHeight="11.25"/>
  <cols>
    <col min="1" max="1" width="5.125" style="68" bestFit="1" customWidth="1"/>
    <col min="2" max="2" width="8.75" style="68" customWidth="1"/>
    <col min="3" max="3" width="5.125" style="68" customWidth="1"/>
    <col min="4" max="4" width="8.75" style="68" customWidth="1"/>
    <col min="5" max="5" width="0.75" style="68" customWidth="1"/>
    <col min="6" max="6" width="5.125" style="68" customWidth="1"/>
    <col min="7" max="7" width="8.75" style="68" customWidth="1"/>
    <col min="8" max="8" width="0.75" style="68" customWidth="1"/>
    <col min="9" max="9" width="5.125" style="68" bestFit="1" customWidth="1"/>
    <col min="10" max="10" width="8.75" style="68" customWidth="1"/>
    <col min="11" max="11" width="0.75" style="68" customWidth="1"/>
    <col min="12" max="12" width="5.125" style="68" customWidth="1"/>
    <col min="13" max="13" width="8.75" style="68" customWidth="1"/>
    <col min="14" max="14" width="0.75" style="68" customWidth="1"/>
    <col min="15" max="15" width="5.125" style="68" customWidth="1"/>
    <col min="16" max="16" width="8.75" style="68" customWidth="1"/>
    <col min="17" max="17" width="0.75" style="68" customWidth="1"/>
    <col min="18" max="18" width="5.125" style="68" customWidth="1"/>
    <col min="19" max="19" width="8.75" style="68" customWidth="1"/>
    <col min="20" max="20" width="0.75" style="68" customWidth="1"/>
    <col min="21" max="21" width="5.125" style="68" customWidth="1"/>
    <col min="22" max="22" width="8.75" style="68" customWidth="1"/>
    <col min="23" max="23" width="0.75" style="68" customWidth="1"/>
    <col min="24" max="24" width="5.125" style="68" customWidth="1"/>
    <col min="25" max="25" width="8.75" style="68" customWidth="1"/>
    <col min="26" max="26" width="0.75" style="68" customWidth="1"/>
    <col min="27" max="27" width="5.125" style="68" customWidth="1"/>
    <col min="28" max="28" width="16.5" style="68" customWidth="1"/>
    <col min="29" max="16384" width="9" style="68"/>
  </cols>
  <sheetData>
    <row r="1" spans="1:28" ht="25.15" customHeight="1">
      <c r="A1" s="130" t="s">
        <v>962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ht="12" thickBot="1">
      <c r="A2" s="69"/>
      <c r="B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</row>
    <row r="3" spans="1:28" ht="12.4" customHeight="1">
      <c r="A3" s="131" t="s">
        <v>736</v>
      </c>
      <c r="B3" s="132"/>
      <c r="C3" s="132"/>
      <c r="D3" s="133"/>
      <c r="F3" s="134" t="s">
        <v>737</v>
      </c>
      <c r="G3" s="135"/>
      <c r="H3" s="70"/>
      <c r="I3" s="134" t="s">
        <v>738</v>
      </c>
      <c r="J3" s="135"/>
      <c r="K3" s="70"/>
      <c r="L3" s="134" t="s">
        <v>739</v>
      </c>
      <c r="M3" s="135"/>
      <c r="N3" s="71"/>
      <c r="O3" s="134" t="s">
        <v>740</v>
      </c>
      <c r="P3" s="135"/>
      <c r="Q3" s="70"/>
      <c r="R3" s="134" t="s">
        <v>741</v>
      </c>
      <c r="S3" s="135"/>
      <c r="T3" s="70"/>
      <c r="U3" s="134" t="s">
        <v>742</v>
      </c>
      <c r="V3" s="135"/>
      <c r="W3" s="70"/>
      <c r="X3" s="134" t="s">
        <v>743</v>
      </c>
      <c r="Y3" s="135"/>
      <c r="Z3" s="70"/>
      <c r="AA3" s="136" t="s">
        <v>744</v>
      </c>
      <c r="AB3" s="137"/>
    </row>
    <row r="4" spans="1:28" ht="12.4" customHeight="1" thickBot="1">
      <c r="A4" s="72" t="s">
        <v>745</v>
      </c>
      <c r="B4" s="73" t="s">
        <v>746</v>
      </c>
      <c r="C4" s="72" t="s">
        <v>745</v>
      </c>
      <c r="D4" s="73" t="s">
        <v>746</v>
      </c>
      <c r="F4" s="72" t="s">
        <v>745</v>
      </c>
      <c r="G4" s="73" t="s">
        <v>746</v>
      </c>
      <c r="H4" s="70"/>
      <c r="I4" s="72" t="s">
        <v>745</v>
      </c>
      <c r="J4" s="73" t="s">
        <v>746</v>
      </c>
      <c r="K4" s="70"/>
      <c r="L4" s="72" t="s">
        <v>745</v>
      </c>
      <c r="M4" s="73" t="s">
        <v>746</v>
      </c>
      <c r="N4" s="70"/>
      <c r="O4" s="72" t="s">
        <v>745</v>
      </c>
      <c r="P4" s="73" t="s">
        <v>746</v>
      </c>
      <c r="Q4" s="70"/>
      <c r="R4" s="72" t="s">
        <v>745</v>
      </c>
      <c r="S4" s="73" t="s">
        <v>746</v>
      </c>
      <c r="T4" s="70"/>
      <c r="U4" s="72" t="s">
        <v>745</v>
      </c>
      <c r="V4" s="73" t="s">
        <v>746</v>
      </c>
      <c r="W4" s="70"/>
      <c r="X4" s="72" t="s">
        <v>745</v>
      </c>
      <c r="Y4" s="73" t="s">
        <v>746</v>
      </c>
      <c r="Z4" s="70"/>
      <c r="AA4" s="138" t="s">
        <v>747</v>
      </c>
      <c r="AB4" s="139"/>
    </row>
    <row r="5" spans="1:28" ht="12.4" customHeight="1" thickTop="1" thickBot="1">
      <c r="A5" s="74">
        <f>[1]コード!D2</f>
        <v>1001</v>
      </c>
      <c r="B5" s="75" t="str">
        <f>[1]コード!E2</f>
        <v>戸石</v>
      </c>
      <c r="C5" s="76">
        <f>[1]コード!D50</f>
        <v>1049</v>
      </c>
      <c r="D5" s="77" t="str">
        <f>[1]コード!E50</f>
        <v>南陽 開成分校</v>
      </c>
      <c r="F5" s="74">
        <f>[1]コード!D78</f>
        <v>1101</v>
      </c>
      <c r="G5" s="75" t="str">
        <f>[1]コード!E78</f>
        <v>宮</v>
      </c>
      <c r="H5" s="70"/>
      <c r="I5" s="74">
        <f>[1]コード!D127</f>
        <v>1201</v>
      </c>
      <c r="J5" s="75" t="str">
        <f>[1]コード!E127</f>
        <v>第一</v>
      </c>
      <c r="K5" s="70"/>
      <c r="L5" s="74">
        <f>[1]コード!D168</f>
        <v>1401</v>
      </c>
      <c r="M5" s="75" t="str">
        <f>[1]コード!E168</f>
        <v>三浦</v>
      </c>
      <c r="N5" s="70"/>
      <c r="O5" s="74">
        <f>[1]コード!D212</f>
        <v>1701</v>
      </c>
      <c r="P5" s="75" t="str">
        <f>[1]コード!E212</f>
        <v>厳原</v>
      </c>
      <c r="Q5" s="70"/>
      <c r="R5" s="74">
        <f>[1]コード!D249</f>
        <v>1901</v>
      </c>
      <c r="S5" s="75" t="str">
        <f>[1]コード!E249</f>
        <v>福江</v>
      </c>
      <c r="T5" s="70"/>
      <c r="U5" s="74">
        <f>[1]コード!D278</f>
        <v>2101</v>
      </c>
      <c r="V5" s="75" t="str">
        <f>[1]コード!E278</f>
        <v>多比良</v>
      </c>
      <c r="W5" s="70"/>
      <c r="X5" s="74">
        <f>[1]コード!D311</f>
        <v>2301</v>
      </c>
      <c r="Y5" s="75" t="str">
        <f>[1]コード!E311</f>
        <v>長与</v>
      </c>
      <c r="Z5" s="70"/>
      <c r="AA5" s="72" t="s">
        <v>745</v>
      </c>
      <c r="AB5" s="73" t="s">
        <v>745</v>
      </c>
    </row>
    <row r="6" spans="1:28" ht="12.4" customHeight="1" thickTop="1">
      <c r="A6" s="74">
        <f>[1]コード!D3</f>
        <v>1002</v>
      </c>
      <c r="B6" s="75" t="str">
        <f>[1]コード!E3</f>
        <v>古賀</v>
      </c>
      <c r="C6" s="74">
        <f>[1]コード!D51</f>
        <v>1050</v>
      </c>
      <c r="D6" s="75" t="str">
        <f>[1]コード!E51</f>
        <v>橘</v>
      </c>
      <c r="F6" s="74">
        <f>[1]コード!D79</f>
        <v>1102</v>
      </c>
      <c r="G6" s="75" t="str">
        <f>[1]コード!E79</f>
        <v>三川内</v>
      </c>
      <c r="H6" s="70"/>
      <c r="I6" s="74">
        <f>[1]コード!D128</f>
        <v>1202</v>
      </c>
      <c r="J6" s="75" t="str">
        <f>[1]コード!E128</f>
        <v>第二</v>
      </c>
      <c r="K6" s="70"/>
      <c r="L6" s="74">
        <f>[1]コード!D169</f>
        <v>1402</v>
      </c>
      <c r="M6" s="75" t="str">
        <f>[1]コード!E169</f>
        <v>鈴田</v>
      </c>
      <c r="N6" s="70"/>
      <c r="O6" s="74">
        <f>[1]コード!D213</f>
        <v>1702</v>
      </c>
      <c r="P6" s="75" t="str">
        <f>[1]コード!E213</f>
        <v>厳原北</v>
      </c>
      <c r="Q6" s="70"/>
      <c r="R6" s="74">
        <f>[1]コード!D250</f>
        <v>1902</v>
      </c>
      <c r="S6" s="75" t="str">
        <f>[1]コード!E250</f>
        <v>福江 椛島分校</v>
      </c>
      <c r="T6" s="70"/>
      <c r="U6" s="74">
        <f>[1]コード!D279</f>
        <v>2102</v>
      </c>
      <c r="V6" s="75" t="str">
        <f>[1]コード!E279</f>
        <v>土黒</v>
      </c>
      <c r="W6" s="70"/>
      <c r="X6" s="74">
        <f>[1]コード!D312</f>
        <v>2302</v>
      </c>
      <c r="Y6" s="75" t="str">
        <f>[1]コード!E312</f>
        <v>高田</v>
      </c>
      <c r="Z6" s="70"/>
      <c r="AA6" s="74">
        <v>1081</v>
      </c>
      <c r="AB6" s="75" t="s">
        <v>748</v>
      </c>
    </row>
    <row r="7" spans="1:28" ht="12.4" customHeight="1">
      <c r="A7" s="74">
        <f>[1]コード!D4</f>
        <v>1003</v>
      </c>
      <c r="B7" s="75" t="str">
        <f>[1]コード!E4</f>
        <v>矢上</v>
      </c>
      <c r="C7" s="74">
        <f>[1]コード!D52</f>
        <v>1051</v>
      </c>
      <c r="D7" s="75" t="str">
        <f>[1]コード!E52</f>
        <v>南長崎</v>
      </c>
      <c r="F7" s="74">
        <f>[1]コード!D80</f>
        <v>1103</v>
      </c>
      <c r="G7" s="75" t="str">
        <f>[1]コード!E80</f>
        <v>広田</v>
      </c>
      <c r="H7" s="70"/>
      <c r="I7" s="74">
        <f>[1]コード!D129</f>
        <v>1203</v>
      </c>
      <c r="J7" s="75" t="str">
        <f>[1]コード!E129</f>
        <v>第三</v>
      </c>
      <c r="K7" s="70"/>
      <c r="L7" s="74">
        <f>[1]コード!D170</f>
        <v>1403</v>
      </c>
      <c r="M7" s="75" t="str">
        <f>[1]コード!E170</f>
        <v>三城</v>
      </c>
      <c r="N7" s="70"/>
      <c r="O7" s="74">
        <f>[1]コード!D214</f>
        <v>1703</v>
      </c>
      <c r="P7" s="75" t="str">
        <f>[1]コード!E214</f>
        <v>久田</v>
      </c>
      <c r="Q7" s="70"/>
      <c r="R7" s="74">
        <f>[1]コード!D251</f>
        <v>1903</v>
      </c>
      <c r="S7" s="75" t="str">
        <f>[1]コード!E251</f>
        <v>緑丘</v>
      </c>
      <c r="T7" s="70"/>
      <c r="U7" s="74">
        <f>[1]コード!D280</f>
        <v>2103</v>
      </c>
      <c r="V7" s="75" t="str">
        <f>[1]コード!E280</f>
        <v>八斗木</v>
      </c>
      <c r="W7" s="70"/>
      <c r="X7" s="74">
        <f>[1]コード!D313</f>
        <v>2303</v>
      </c>
      <c r="Y7" s="75" t="str">
        <f>[1]コード!E313</f>
        <v>洗切</v>
      </c>
      <c r="Z7" s="70"/>
      <c r="AA7" s="74">
        <v>1082</v>
      </c>
      <c r="AB7" s="75" t="s">
        <v>749</v>
      </c>
    </row>
    <row r="8" spans="1:28" ht="12.4" customHeight="1">
      <c r="A8" s="74">
        <f>[1]コード!D5</f>
        <v>1004</v>
      </c>
      <c r="B8" s="75" t="str">
        <f>[1]コード!E5</f>
        <v>日見</v>
      </c>
      <c r="C8" s="74">
        <f>[1]コード!D53</f>
        <v>1052</v>
      </c>
      <c r="D8" s="75" t="str">
        <f>[1]コード!E53</f>
        <v>鳴見台</v>
      </c>
      <c r="F8" s="74">
        <f>[1]コード!D81</f>
        <v>1104</v>
      </c>
      <c r="G8" s="75" t="str">
        <f>[1]コード!E81</f>
        <v>花高</v>
      </c>
      <c r="H8" s="70"/>
      <c r="I8" s="74">
        <f>[1]コード!D130</f>
        <v>1204</v>
      </c>
      <c r="J8" s="75" t="str">
        <f>[1]コード!E130</f>
        <v>第四</v>
      </c>
      <c r="K8" s="70"/>
      <c r="L8" s="74">
        <f>[1]コード!D171</f>
        <v>1404</v>
      </c>
      <c r="M8" s="75" t="str">
        <f>[1]コード!E171</f>
        <v>大村</v>
      </c>
      <c r="N8" s="70"/>
      <c r="O8" s="74">
        <f>[1]コード!D215</f>
        <v>1704</v>
      </c>
      <c r="P8" s="75" t="str">
        <f>[1]コード!E215</f>
        <v>豆酘</v>
      </c>
      <c r="Q8" s="70"/>
      <c r="R8" s="74">
        <f>[1]コード!D252</f>
        <v>1904</v>
      </c>
      <c r="S8" s="75" t="str">
        <f>[1]コード!E252</f>
        <v>奥浦</v>
      </c>
      <c r="T8" s="70"/>
      <c r="U8" s="74">
        <f>[1]コード!D281</f>
        <v>2104</v>
      </c>
      <c r="V8" s="75" t="str">
        <f>[1]コード!E281</f>
        <v>神代</v>
      </c>
      <c r="W8" s="70"/>
      <c r="X8" s="74">
        <f>[1]コード!D314</f>
        <v>2304</v>
      </c>
      <c r="Y8" s="75" t="str">
        <f>[1]コード!E314</f>
        <v>長与北</v>
      </c>
      <c r="Z8" s="70"/>
      <c r="AA8" s="74">
        <v>1083</v>
      </c>
      <c r="AB8" s="75" t="s">
        <v>750</v>
      </c>
    </row>
    <row r="9" spans="1:28" ht="12.4" customHeight="1">
      <c r="A9" s="74">
        <f>[1]コード!D6</f>
        <v>1005</v>
      </c>
      <c r="B9" s="75" t="str">
        <f>[1]コード!E6</f>
        <v>伊良林</v>
      </c>
      <c r="C9" s="74">
        <f>[1]コード!D54</f>
        <v>1053</v>
      </c>
      <c r="D9" s="75" t="str">
        <f>[1]コード!E54</f>
        <v>桜が丘</v>
      </c>
      <c r="F9" s="74">
        <f>[1]コード!D82</f>
        <v>1105</v>
      </c>
      <c r="G9" s="75" t="str">
        <f>[1]コード!E82</f>
        <v>早岐</v>
      </c>
      <c r="H9" s="70"/>
      <c r="I9" s="74">
        <f>[1]コード!D131</f>
        <v>1205</v>
      </c>
      <c r="J9" s="75" t="str">
        <f>[1]コード!E131</f>
        <v>第五</v>
      </c>
      <c r="K9" s="70"/>
      <c r="L9" s="74">
        <f>[1]コード!D172</f>
        <v>1405</v>
      </c>
      <c r="M9" s="75" t="str">
        <f>[1]コード!E172</f>
        <v>東大村</v>
      </c>
      <c r="N9" s="70"/>
      <c r="O9" s="74">
        <f>[1]コード!D216</f>
        <v>1705</v>
      </c>
      <c r="P9" s="75" t="str">
        <f>[1]コード!E216</f>
        <v>金田</v>
      </c>
      <c r="Q9" s="70"/>
      <c r="R9" s="117">
        <f>[1]コード!D253</f>
        <v>1905</v>
      </c>
      <c r="S9" s="118" t="str">
        <f>[1]コード!E253</f>
        <v>崎山</v>
      </c>
      <c r="T9" s="70"/>
      <c r="U9" s="74">
        <f>[1]コード!D282</f>
        <v>2105</v>
      </c>
      <c r="V9" s="75" t="str">
        <f>[1]コード!E282</f>
        <v>西郷</v>
      </c>
      <c r="W9" s="70"/>
      <c r="X9" s="74">
        <f>[1]コード!D315</f>
        <v>2305</v>
      </c>
      <c r="Y9" s="75" t="str">
        <f>[1]コード!E315</f>
        <v>長与南</v>
      </c>
      <c r="Z9" s="70"/>
      <c r="AA9" s="74">
        <v>1084</v>
      </c>
      <c r="AB9" s="75" t="s">
        <v>751</v>
      </c>
    </row>
    <row r="10" spans="1:28" ht="12.4" customHeight="1">
      <c r="A10" s="74">
        <f>[1]コード!D7</f>
        <v>1006</v>
      </c>
      <c r="B10" s="75" t="str">
        <f>[1]コード!E7</f>
        <v>諏訪</v>
      </c>
      <c r="C10" s="74">
        <f>[1]コード!D55</f>
        <v>1054</v>
      </c>
      <c r="D10" s="75" t="str">
        <f>[1]コード!E55</f>
        <v>香焼</v>
      </c>
      <c r="F10" s="74">
        <f>[1]コード!D83</f>
        <v>1106</v>
      </c>
      <c r="G10" s="75" t="str">
        <f>[1]コード!E83</f>
        <v>江上</v>
      </c>
      <c r="H10" s="70"/>
      <c r="I10" s="74">
        <f>[1]コード!D132</f>
        <v>1206</v>
      </c>
      <c r="J10" s="75" t="str">
        <f>[1]コード!E132</f>
        <v>三会</v>
      </c>
      <c r="K10" s="70"/>
      <c r="L10" s="74">
        <f>[1]コード!D173</f>
        <v>1406</v>
      </c>
      <c r="M10" s="75" t="str">
        <f>[1]コード!E173</f>
        <v>西大村</v>
      </c>
      <c r="N10" s="70"/>
      <c r="O10" s="74">
        <f>[1]コード!D217</f>
        <v>1706</v>
      </c>
      <c r="P10" s="75" t="str">
        <f>[1]コード!E217</f>
        <v>鶏鳴</v>
      </c>
      <c r="Q10" s="70"/>
      <c r="R10" s="74">
        <f>[1]コード!D254</f>
        <v>1906</v>
      </c>
      <c r="S10" s="75" t="str">
        <f>[1]コード!E254</f>
        <v>本山</v>
      </c>
      <c r="T10" s="70"/>
      <c r="U10" s="74">
        <f>[1]コード!D283</f>
        <v>2106</v>
      </c>
      <c r="V10" s="75" t="str">
        <f>[1]コード!E283</f>
        <v>岩戸</v>
      </c>
      <c r="W10" s="70"/>
      <c r="X10" s="74">
        <f>[1]コード!D316</f>
        <v>2306</v>
      </c>
      <c r="Y10" s="75" t="str">
        <f>[1]コード!E316</f>
        <v>時津</v>
      </c>
      <c r="Z10" s="70"/>
      <c r="AA10" s="74">
        <v>1085</v>
      </c>
      <c r="AB10" s="75" t="s">
        <v>752</v>
      </c>
    </row>
    <row r="11" spans="1:28" ht="12.4" customHeight="1">
      <c r="A11" s="74">
        <f>[1]コード!D8</f>
        <v>1007</v>
      </c>
      <c r="B11" s="75" t="str">
        <f>[1]コード!E8</f>
        <v>上長崎</v>
      </c>
      <c r="C11" s="74">
        <f>[1]コード!D56</f>
        <v>1055</v>
      </c>
      <c r="D11" s="75" t="str">
        <f>[1]コード!E56</f>
        <v>伊王島</v>
      </c>
      <c r="F11" s="74">
        <f>[1]コード!D84</f>
        <v>1107</v>
      </c>
      <c r="G11" s="75" t="str">
        <f>[1]コード!E84</f>
        <v>針尾</v>
      </c>
      <c r="H11" s="70"/>
      <c r="I11" s="74">
        <f>[1]コード!D133</f>
        <v>1207</v>
      </c>
      <c r="J11" s="75" t="str">
        <f>[1]コード!E133</f>
        <v>三会 長貫分校</v>
      </c>
      <c r="K11" s="70"/>
      <c r="L11" s="74">
        <f>[1]コード!D174</f>
        <v>1407</v>
      </c>
      <c r="M11" s="75" t="str">
        <f>[1]コード!E174</f>
        <v>中央</v>
      </c>
      <c r="N11" s="70"/>
      <c r="O11" s="74">
        <f>[1]コード!D218</f>
        <v>1707</v>
      </c>
      <c r="P11" s="75" t="str">
        <f>[1]コード!E218</f>
        <v>今里</v>
      </c>
      <c r="Q11" s="70"/>
      <c r="R11" s="117">
        <f>[1]コード!D255</f>
        <v>1907</v>
      </c>
      <c r="S11" s="118" t="str">
        <f>[1]コード!E255</f>
        <v>大浜</v>
      </c>
      <c r="T11" s="70"/>
      <c r="U11" s="74">
        <f>[1]コード!D284</f>
        <v>2107</v>
      </c>
      <c r="V11" s="75" t="str">
        <f>[1]コード!E284</f>
        <v>大正</v>
      </c>
      <c r="W11" s="70"/>
      <c r="X11" s="74">
        <f>[1]コード!D317</f>
        <v>2307</v>
      </c>
      <c r="Y11" s="75" t="str">
        <f>[1]コード!E317</f>
        <v>時津北</v>
      </c>
      <c r="Z11" s="70"/>
      <c r="AA11" s="74">
        <v>1181</v>
      </c>
      <c r="AB11" s="75" t="s">
        <v>753</v>
      </c>
    </row>
    <row r="12" spans="1:28" ht="12.4" customHeight="1" thickBot="1">
      <c r="A12" s="74">
        <f>[1]コード!D9</f>
        <v>1008</v>
      </c>
      <c r="B12" s="75" t="str">
        <f>[1]コード!E9</f>
        <v>桜町</v>
      </c>
      <c r="C12" s="74">
        <f>[1]コード!D57</f>
        <v>1056</v>
      </c>
      <c r="D12" s="75" t="str">
        <f>[1]コード!E57</f>
        <v>高島</v>
      </c>
      <c r="F12" s="74">
        <f>[1]コード!D85</f>
        <v>1108</v>
      </c>
      <c r="G12" s="75" t="str">
        <f>[1]コード!E85</f>
        <v>大塔</v>
      </c>
      <c r="H12" s="70"/>
      <c r="I12" s="74">
        <f>[1]コード!D134</f>
        <v>1208</v>
      </c>
      <c r="J12" s="75" t="str">
        <f>[1]コード!E134</f>
        <v>大三東</v>
      </c>
      <c r="K12" s="70"/>
      <c r="L12" s="74">
        <f>[1]コード!D175</f>
        <v>1408</v>
      </c>
      <c r="M12" s="75" t="str">
        <f>[1]コード!E175</f>
        <v>竹松</v>
      </c>
      <c r="N12" s="70"/>
      <c r="O12" s="74">
        <f>[1]コード!D219</f>
        <v>1708</v>
      </c>
      <c r="P12" s="75" t="str">
        <f>[1]コード!E219</f>
        <v>大船越</v>
      </c>
      <c r="Q12" s="70"/>
      <c r="R12" s="74">
        <f>[1]コード!D256</f>
        <v>1908</v>
      </c>
      <c r="S12" s="75" t="str">
        <f>[1]コード!E256</f>
        <v>久賀</v>
      </c>
      <c r="T12" s="70"/>
      <c r="U12" s="74">
        <f>[1]コード!D285</f>
        <v>2108</v>
      </c>
      <c r="V12" s="75" t="str">
        <f>[1]コード!E285</f>
        <v>川床</v>
      </c>
      <c r="W12" s="70"/>
      <c r="X12" s="74">
        <f>[1]コード!D318</f>
        <v>2308</v>
      </c>
      <c r="Y12" s="75" t="str">
        <f>[1]コード!E318</f>
        <v>時津東</v>
      </c>
      <c r="Z12" s="70"/>
      <c r="AA12" s="78">
        <v>2481</v>
      </c>
      <c r="AB12" s="79" t="s">
        <v>754</v>
      </c>
    </row>
    <row r="13" spans="1:28" ht="12.4" customHeight="1">
      <c r="A13" s="74">
        <f>[1]コード!D10</f>
        <v>1009</v>
      </c>
      <c r="B13" s="75" t="str">
        <f>[1]コード!E10</f>
        <v>西坂</v>
      </c>
      <c r="C13" s="74">
        <f>[1]コード!D58</f>
        <v>1057</v>
      </c>
      <c r="D13" s="75" t="str">
        <f>[1]コード!E58</f>
        <v>野母崎</v>
      </c>
      <c r="F13" s="74">
        <f>[1]コード!D86</f>
        <v>1109</v>
      </c>
      <c r="G13" s="75" t="str">
        <f>[1]コード!E86</f>
        <v>黒髪</v>
      </c>
      <c r="H13" s="70"/>
      <c r="I13" s="74">
        <f>[1]コード!D135</f>
        <v>1209</v>
      </c>
      <c r="J13" s="75" t="str">
        <f>[1]コード!E135</f>
        <v>高野</v>
      </c>
      <c r="K13" s="70"/>
      <c r="L13" s="74">
        <f>[1]コード!D176</f>
        <v>1409</v>
      </c>
      <c r="M13" s="75" t="str">
        <f>[1]コード!E176</f>
        <v>萱瀬</v>
      </c>
      <c r="N13" s="70"/>
      <c r="O13" s="74">
        <f>[1]コード!D220</f>
        <v>1709</v>
      </c>
      <c r="P13" s="75" t="str">
        <f>[1]コード!E220</f>
        <v>美津島北部</v>
      </c>
      <c r="Q13" s="70"/>
      <c r="R13" s="74">
        <f>[1]コード!D257</f>
        <v>1909</v>
      </c>
      <c r="S13" s="75" t="str">
        <f>[1]コード!E257</f>
        <v>富江</v>
      </c>
      <c r="T13" s="70"/>
      <c r="U13" s="74">
        <f>[1]コード!D286</f>
        <v>2109</v>
      </c>
      <c r="V13" s="75" t="str">
        <f>[1]コード!E286</f>
        <v>大塚</v>
      </c>
      <c r="W13" s="70"/>
      <c r="X13" s="74">
        <f>[1]コード!D319</f>
        <v>2309</v>
      </c>
      <c r="Y13" s="75" t="str">
        <f>[1]コード!E319</f>
        <v>鳴鼓</v>
      </c>
      <c r="Z13" s="70"/>
      <c r="AA13" s="80"/>
      <c r="AB13" s="80"/>
    </row>
    <row r="14" spans="1:28" ht="12.4" customHeight="1" thickBot="1">
      <c r="A14" s="74">
        <f>[1]コード!D11</f>
        <v>1010</v>
      </c>
      <c r="B14" s="75" t="str">
        <f>[1]コード!E11</f>
        <v>小島</v>
      </c>
      <c r="C14" s="74">
        <f>[1]コード!D59</f>
        <v>1058</v>
      </c>
      <c r="D14" s="75" t="str">
        <f>[1]コード!E59</f>
        <v>外海黒崎</v>
      </c>
      <c r="F14" s="74">
        <f>[1]コード!D87</f>
        <v>1110</v>
      </c>
      <c r="G14" s="75" t="str">
        <f>[1]コード!E87</f>
        <v>日宇</v>
      </c>
      <c r="H14" s="70"/>
      <c r="I14" s="74">
        <f>[1]コード!D136</f>
        <v>1210</v>
      </c>
      <c r="J14" s="75" t="str">
        <f>[1]コード!E136</f>
        <v>湯江</v>
      </c>
      <c r="K14" s="70"/>
      <c r="L14" s="74">
        <f>[1]コード!D177</f>
        <v>1410</v>
      </c>
      <c r="M14" s="75" t="str">
        <f>[1]コード!E177</f>
        <v>黒木</v>
      </c>
      <c r="N14" s="70"/>
      <c r="O14" s="74">
        <f>[1]コード!D221</f>
        <v>1710</v>
      </c>
      <c r="P14" s="75" t="str">
        <f>[1]コード!E221</f>
        <v>豊玉</v>
      </c>
      <c r="Q14" s="70"/>
      <c r="R14" s="74">
        <f>[1]コード!D258</f>
        <v>1910</v>
      </c>
      <c r="S14" s="75" t="str">
        <f>[1]コード!E258</f>
        <v>盈進</v>
      </c>
      <c r="T14" s="70"/>
      <c r="U14" s="74">
        <f>[1]コード!D287</f>
        <v>2110</v>
      </c>
      <c r="V14" s="75" t="str">
        <f>[1]コード!E287</f>
        <v>鶴田</v>
      </c>
      <c r="W14" s="70"/>
      <c r="X14" s="74">
        <f>[1]コード!D320</f>
        <v>2391</v>
      </c>
      <c r="Y14" s="75" t="str">
        <f>[1]コード!E320</f>
        <v>盲学校</v>
      </c>
      <c r="Z14" s="70"/>
      <c r="AA14" s="80"/>
      <c r="AB14" s="80"/>
    </row>
    <row r="15" spans="1:28" ht="12.4" customHeight="1" thickBot="1">
      <c r="A15" s="74">
        <f>[1]コード!D12</f>
        <v>1011</v>
      </c>
      <c r="B15" s="75" t="str">
        <f>[1]コード!E12</f>
        <v>愛宕</v>
      </c>
      <c r="C15" s="74">
        <f>[1]コード!D60</f>
        <v>1059</v>
      </c>
      <c r="D15" s="75" t="str">
        <f>[1]コード!E60</f>
        <v>神浦</v>
      </c>
      <c r="F15" s="74">
        <f>[1]コード!D88</f>
        <v>1111</v>
      </c>
      <c r="G15" s="75" t="str">
        <f>[1]コード!E88</f>
        <v>天神</v>
      </c>
      <c r="H15" s="70"/>
      <c r="I15" s="81">
        <f>[1]コード!D137</f>
        <v>1291</v>
      </c>
      <c r="J15" s="79" t="str">
        <f>[1]コード!E137</f>
        <v>島原特支</v>
      </c>
      <c r="K15" s="70"/>
      <c r="L15" s="74">
        <f>[1]コード!D178</f>
        <v>1411</v>
      </c>
      <c r="M15" s="75" t="str">
        <f>[1]コード!E178</f>
        <v>福重</v>
      </c>
      <c r="N15" s="70"/>
      <c r="O15" s="117">
        <f>[1]コード!D222</f>
        <v>1711</v>
      </c>
      <c r="P15" s="118" t="str">
        <f>[1]コード!E222</f>
        <v>乙宮</v>
      </c>
      <c r="Q15" s="70"/>
      <c r="R15" s="74">
        <f>[1]コード!D259</f>
        <v>1911</v>
      </c>
      <c r="S15" s="75" t="str">
        <f>[1]コード!E259</f>
        <v>玉之浦</v>
      </c>
      <c r="T15" s="70"/>
      <c r="U15" s="74">
        <f>[1]コード!D288</f>
        <v>2111</v>
      </c>
      <c r="V15" s="75" t="str">
        <f>[1]コード!E288</f>
        <v>愛野</v>
      </c>
      <c r="W15" s="70"/>
      <c r="X15" s="81">
        <f>[1]コード!D321</f>
        <v>2392</v>
      </c>
      <c r="Y15" s="79" t="str">
        <f>[1]コード!E321</f>
        <v>時和特別支援学校</v>
      </c>
      <c r="Z15" s="70"/>
      <c r="AA15" s="136" t="s">
        <v>755</v>
      </c>
      <c r="AB15" s="137"/>
    </row>
    <row r="16" spans="1:28" ht="12.4" customHeight="1" thickBot="1">
      <c r="A16" s="74">
        <f>[1]コード!D13</f>
        <v>1012</v>
      </c>
      <c r="B16" s="75" t="str">
        <f>[1]コード!E13</f>
        <v>日吉</v>
      </c>
      <c r="C16" s="74">
        <f>[1]コード!D61</f>
        <v>1060</v>
      </c>
      <c r="D16" s="75" t="str">
        <f>[1]コード!E61</f>
        <v>池島</v>
      </c>
      <c r="F16" s="74">
        <f>[1]コード!D89</f>
        <v>1112</v>
      </c>
      <c r="G16" s="75" t="str">
        <f>[1]コード!E89</f>
        <v>港</v>
      </c>
      <c r="H16" s="70"/>
      <c r="I16" s="70"/>
      <c r="J16" s="70"/>
      <c r="K16" s="70"/>
      <c r="L16" s="74">
        <f>[1]コード!D179</f>
        <v>1412</v>
      </c>
      <c r="M16" s="75" t="str">
        <f>[1]コード!E179</f>
        <v>松原</v>
      </c>
      <c r="N16" s="70"/>
      <c r="O16" s="117">
        <f>[1]コード!D223</f>
        <v>1712</v>
      </c>
      <c r="P16" s="118" t="str">
        <f>[1]コード!E223</f>
        <v>南</v>
      </c>
      <c r="Q16" s="70"/>
      <c r="R16" s="74">
        <f>[1]コード!D260</f>
        <v>1912</v>
      </c>
      <c r="S16" s="75" t="str">
        <f>[1]コード!E260</f>
        <v>三井楽</v>
      </c>
      <c r="T16" s="70"/>
      <c r="U16" s="74">
        <f>[1]コード!D289</f>
        <v>2112</v>
      </c>
      <c r="V16" s="75" t="str">
        <f>[1]コード!E289</f>
        <v>千々石第一</v>
      </c>
      <c r="W16" s="70"/>
      <c r="X16" s="70"/>
      <c r="Y16" s="70"/>
      <c r="Z16" s="70"/>
      <c r="AA16" s="138" t="s">
        <v>756</v>
      </c>
      <c r="AB16" s="139"/>
    </row>
    <row r="17" spans="1:28" ht="12.4" customHeight="1" thickBot="1">
      <c r="A17" s="74">
        <f>[1]コード!D14</f>
        <v>1013</v>
      </c>
      <c r="B17" s="75" t="str">
        <f>[1]コード!E14</f>
        <v>茂木</v>
      </c>
      <c r="C17" s="74">
        <f>[1]コード!D62</f>
        <v>1061</v>
      </c>
      <c r="D17" s="75" t="str">
        <f>[1]コード!E62</f>
        <v>蚊焼</v>
      </c>
      <c r="F17" s="74">
        <f>[1]コード!D90</f>
        <v>1113</v>
      </c>
      <c r="G17" s="75" t="str">
        <f>[1]コード!E90</f>
        <v>福石</v>
      </c>
      <c r="H17" s="70"/>
      <c r="I17" s="134" t="s">
        <v>757</v>
      </c>
      <c r="J17" s="135"/>
      <c r="K17" s="70"/>
      <c r="L17" s="74">
        <f>[1]コード!D180</f>
        <v>1413</v>
      </c>
      <c r="M17" s="75" t="str">
        <f>[1]コード!E180</f>
        <v>放虎原</v>
      </c>
      <c r="N17" s="70"/>
      <c r="O17" s="74">
        <f>[1]コード!D224</f>
        <v>1713</v>
      </c>
      <c r="P17" s="75" t="str">
        <f>[1]コード!E224</f>
        <v>西</v>
      </c>
      <c r="Q17" s="70"/>
      <c r="R17" s="74">
        <f>[1]コード!D261</f>
        <v>1913</v>
      </c>
      <c r="S17" s="75" t="str">
        <f>[1]コード!E261</f>
        <v>嵯峨島</v>
      </c>
      <c r="T17" s="70"/>
      <c r="U17" s="74">
        <f>[1]コード!D290</f>
        <v>2113</v>
      </c>
      <c r="V17" s="75" t="str">
        <f>[1]コード!E290</f>
        <v>千々石第二</v>
      </c>
      <c r="W17" s="70"/>
      <c r="X17" s="134" t="s">
        <v>758</v>
      </c>
      <c r="Y17" s="135"/>
      <c r="Z17" s="70"/>
      <c r="AA17" s="72" t="s">
        <v>745</v>
      </c>
      <c r="AB17" s="73" t="s">
        <v>746</v>
      </c>
    </row>
    <row r="18" spans="1:28" ht="12.4" customHeight="1" thickTop="1" thickBot="1">
      <c r="A18" s="117">
        <f>[1]コード!D15</f>
        <v>1014</v>
      </c>
      <c r="B18" s="118" t="str">
        <f>[1]コード!E15</f>
        <v>南</v>
      </c>
      <c r="C18" s="74">
        <f>[1]コード!D63</f>
        <v>1062</v>
      </c>
      <c r="D18" s="75" t="str">
        <f>[1]コード!E63</f>
        <v>為石</v>
      </c>
      <c r="F18" s="74">
        <f>[1]コード!D91</f>
        <v>1114</v>
      </c>
      <c r="G18" s="75" t="str">
        <f>[1]コード!E91</f>
        <v>木風</v>
      </c>
      <c r="H18" s="70"/>
      <c r="I18" s="72" t="s">
        <v>745</v>
      </c>
      <c r="J18" s="73" t="s">
        <v>746</v>
      </c>
      <c r="K18" s="70"/>
      <c r="L18" s="74">
        <f>[1]コード!D181</f>
        <v>1414</v>
      </c>
      <c r="M18" s="75" t="str">
        <f>[1]コード!E181</f>
        <v>旭が丘</v>
      </c>
      <c r="N18" s="70"/>
      <c r="O18" s="74">
        <f>[1]コード!D225</f>
        <v>1714</v>
      </c>
      <c r="P18" s="75" t="str">
        <f>[1]コード!E225</f>
        <v>東</v>
      </c>
      <c r="Q18" s="70"/>
      <c r="R18" s="74">
        <f>[1]コード!D262</f>
        <v>1914</v>
      </c>
      <c r="S18" s="75" t="str">
        <f>[1]コード!E262</f>
        <v>岐宿</v>
      </c>
      <c r="T18" s="70"/>
      <c r="U18" s="74">
        <f>[1]コード!D291</f>
        <v>2114</v>
      </c>
      <c r="V18" s="75" t="str">
        <f>[1]コード!E291</f>
        <v>小浜</v>
      </c>
      <c r="W18" s="70"/>
      <c r="X18" s="72" t="s">
        <v>745</v>
      </c>
      <c r="Y18" s="73" t="s">
        <v>746</v>
      </c>
      <c r="Z18" s="70"/>
      <c r="AA18" s="74">
        <v>2391</v>
      </c>
      <c r="AB18" s="75" t="s">
        <v>759</v>
      </c>
    </row>
    <row r="19" spans="1:28" ht="12.4" customHeight="1" thickTop="1">
      <c r="A19" s="74">
        <f>[1]コード!D16</f>
        <v>1015</v>
      </c>
      <c r="B19" s="75" t="str">
        <f>[1]コード!E16</f>
        <v>仁田佐古</v>
      </c>
      <c r="C19" s="74">
        <f>[1]コード!D64</f>
        <v>1063</v>
      </c>
      <c r="D19" s="75" t="str">
        <f>[1]コード!E64</f>
        <v>晴海台</v>
      </c>
      <c r="F19" s="74">
        <f>[1]コード!D92</f>
        <v>1115</v>
      </c>
      <c r="G19" s="75" t="str">
        <f>[1]コード!E92</f>
        <v>潮見</v>
      </c>
      <c r="H19" s="70"/>
      <c r="I19" s="74">
        <f>[1]コード!D138</f>
        <v>1301</v>
      </c>
      <c r="J19" s="75" t="str">
        <f>[1]コード!E138</f>
        <v>諫早</v>
      </c>
      <c r="K19" s="70"/>
      <c r="L19" s="74">
        <f>[1]コード!D182</f>
        <v>1415</v>
      </c>
      <c r="M19" s="75" t="str">
        <f>[1]コード!E182</f>
        <v>富の原</v>
      </c>
      <c r="N19" s="70"/>
      <c r="O19" s="74">
        <f>[1]コード!D226</f>
        <v>1715</v>
      </c>
      <c r="P19" s="75" t="str">
        <f>[1]コード!E226</f>
        <v>仁田</v>
      </c>
      <c r="Q19" s="70"/>
      <c r="R19" s="74">
        <f>[1]コード!D263</f>
        <v>1915</v>
      </c>
      <c r="S19" s="75" t="str">
        <f>[1]コード!E263</f>
        <v>奈留</v>
      </c>
      <c r="T19" s="70"/>
      <c r="U19" s="74">
        <f>[1]コード!D292</f>
        <v>2115</v>
      </c>
      <c r="V19" s="75" t="str">
        <f>[1]コード!E292</f>
        <v>北串</v>
      </c>
      <c r="W19" s="70"/>
      <c r="X19" s="74">
        <f>[1]コード!D322</f>
        <v>2401</v>
      </c>
      <c r="Y19" s="75" t="str">
        <f>[1]コード!E322</f>
        <v>千綿</v>
      </c>
      <c r="Z19" s="70"/>
      <c r="AA19" s="74">
        <v>1491</v>
      </c>
      <c r="AB19" s="75" t="s">
        <v>760</v>
      </c>
    </row>
    <row r="20" spans="1:28" ht="12.4" customHeight="1" thickBot="1">
      <c r="A20" s="74">
        <f>[1]コード!D17</f>
        <v>1016</v>
      </c>
      <c r="B20" s="75" t="str">
        <f>[1]コード!E17</f>
        <v>大浦</v>
      </c>
      <c r="C20" s="74">
        <f>[1]コード!D65</f>
        <v>1064</v>
      </c>
      <c r="D20" s="75" t="str">
        <f>[1]コード!E65</f>
        <v>川原</v>
      </c>
      <c r="F20" s="74">
        <f>[1]コード!D93</f>
        <v>1116</v>
      </c>
      <c r="G20" s="75" t="str">
        <f>[1]コード!E93</f>
        <v>白南風</v>
      </c>
      <c r="H20" s="70"/>
      <c r="I20" s="74">
        <f>[1]コード!D139</f>
        <v>1302</v>
      </c>
      <c r="J20" s="75" t="str">
        <f>[1]コード!E139</f>
        <v>北諫早</v>
      </c>
      <c r="K20" s="70"/>
      <c r="L20" s="74">
        <f>[1]コード!D183</f>
        <v>1491</v>
      </c>
      <c r="M20" s="75" t="str">
        <f>[1]コード!E183</f>
        <v>ろう学校</v>
      </c>
      <c r="O20" s="74">
        <f>[1]コード!D227</f>
        <v>1716</v>
      </c>
      <c r="P20" s="75" t="str">
        <f>[1]コード!E227</f>
        <v>佐須奈</v>
      </c>
      <c r="Q20" s="70"/>
      <c r="R20" s="81">
        <f>[1]コード!D264</f>
        <v>1991</v>
      </c>
      <c r="S20" s="79" t="str">
        <f>[1]コード!E264</f>
        <v>鶴南特支 五島分校</v>
      </c>
      <c r="T20" s="70"/>
      <c r="U20" s="74">
        <f>[1]コード!D293</f>
        <v>2116</v>
      </c>
      <c r="V20" s="75" t="str">
        <f>[1]コード!E293</f>
        <v>南串第一</v>
      </c>
      <c r="W20" s="70"/>
      <c r="X20" s="74">
        <f>[1]コード!D323</f>
        <v>2402</v>
      </c>
      <c r="Y20" s="75" t="str">
        <f>[1]コード!E323</f>
        <v>彼杵</v>
      </c>
      <c r="Z20" s="70"/>
      <c r="AA20" s="74">
        <v>1191</v>
      </c>
      <c r="AB20" s="75" t="s">
        <v>761</v>
      </c>
    </row>
    <row r="21" spans="1:28" ht="12.4" customHeight="1" thickBot="1">
      <c r="A21" s="74">
        <f>[1]コード!D18</f>
        <v>1017</v>
      </c>
      <c r="B21" s="75" t="str">
        <f>[1]コード!E18</f>
        <v>戸町</v>
      </c>
      <c r="C21" s="74">
        <f>[1]コード!D66</f>
        <v>1065</v>
      </c>
      <c r="D21" s="75" t="str">
        <f>[1]コード!E66</f>
        <v>村松</v>
      </c>
      <c r="F21" s="74">
        <f>[1]コード!D94</f>
        <v>1117</v>
      </c>
      <c r="G21" s="75" t="str">
        <f>[1]コード!E94</f>
        <v>小佐世保</v>
      </c>
      <c r="H21" s="70"/>
      <c r="I21" s="74">
        <f>[1]コード!D140</f>
        <v>1303</v>
      </c>
      <c r="J21" s="75" t="str">
        <f>[1]コード!E140</f>
        <v>小野</v>
      </c>
      <c r="K21" s="70"/>
      <c r="L21" s="74">
        <f>[1]コード!D184</f>
        <v>1492</v>
      </c>
      <c r="M21" s="75" t="str">
        <f>[1]コード!E184</f>
        <v>虹の原特支</v>
      </c>
      <c r="N21" s="71"/>
      <c r="O21" s="74">
        <f>[1]コード!D228</f>
        <v>1717</v>
      </c>
      <c r="P21" s="75" t="str">
        <f>[1]コード!E228</f>
        <v>比田勝</v>
      </c>
      <c r="Q21" s="70"/>
      <c r="R21" s="70"/>
      <c r="S21" s="70"/>
      <c r="T21" s="70"/>
      <c r="U21" s="74">
        <f>[1]コード!D294</f>
        <v>2117</v>
      </c>
      <c r="V21" s="75" t="str">
        <f>[1]コード!E294</f>
        <v>南串第二</v>
      </c>
      <c r="W21" s="70"/>
      <c r="X21" s="74">
        <f>[1]コード!D324</f>
        <v>2403</v>
      </c>
      <c r="Y21" s="75" t="str">
        <f>[1]コード!E324</f>
        <v>川棚</v>
      </c>
      <c r="Z21" s="70"/>
      <c r="AA21" s="74">
        <v>1192</v>
      </c>
      <c r="AB21" s="75" t="s">
        <v>762</v>
      </c>
    </row>
    <row r="22" spans="1:28" ht="12.4" customHeight="1" thickBot="1">
      <c r="A22" s="74">
        <f>[1]コード!D19</f>
        <v>1018</v>
      </c>
      <c r="B22" s="75" t="str">
        <f>[1]コード!E19</f>
        <v>小ケ倉</v>
      </c>
      <c r="C22" s="74">
        <f>[1]コード!D67</f>
        <v>1066</v>
      </c>
      <c r="D22" s="75" t="str">
        <f>[1]コード!E67</f>
        <v>長浦</v>
      </c>
      <c r="F22" s="74">
        <f>[1]コード!D95</f>
        <v>1118</v>
      </c>
      <c r="G22" s="75" t="str">
        <f>[1]コード!E95</f>
        <v>祇園</v>
      </c>
      <c r="H22" s="70"/>
      <c r="I22" s="74">
        <f>[1]コード!D141</f>
        <v>1304</v>
      </c>
      <c r="J22" s="75" t="str">
        <f>[1]コード!E141</f>
        <v>有喜</v>
      </c>
      <c r="K22" s="70"/>
      <c r="L22" s="74">
        <f>[1]コード!D185</f>
        <v>1493</v>
      </c>
      <c r="M22" s="75" t="str">
        <f>[1]コード!E185</f>
        <v>大村特支</v>
      </c>
      <c r="N22" s="70"/>
      <c r="O22" s="119">
        <f>[1]コード!D229</f>
        <v>1718</v>
      </c>
      <c r="P22" s="120" t="str">
        <f>[1]コード!E229</f>
        <v>豊</v>
      </c>
      <c r="Q22" s="70"/>
      <c r="R22" s="134" t="s">
        <v>763</v>
      </c>
      <c r="S22" s="135"/>
      <c r="T22" s="70"/>
      <c r="U22" s="81">
        <f>[1]コード!D295</f>
        <v>2191</v>
      </c>
      <c r="V22" s="79" t="str">
        <f>[1]コード!E295</f>
        <v>島原特支 南串山分教室</v>
      </c>
      <c r="W22" s="70"/>
      <c r="X22" s="74">
        <f>[1]コード!D325</f>
        <v>2404</v>
      </c>
      <c r="Y22" s="75" t="str">
        <f>[1]コード!E325</f>
        <v>石木</v>
      </c>
      <c r="Z22" s="70"/>
      <c r="AA22" s="74">
        <v>1591</v>
      </c>
      <c r="AB22" s="75" t="s">
        <v>764</v>
      </c>
    </row>
    <row r="23" spans="1:28" ht="12.4" customHeight="1" thickBot="1">
      <c r="A23" s="74">
        <f>[1]コード!D20</f>
        <v>1019</v>
      </c>
      <c r="B23" s="75" t="str">
        <f>[1]コード!E20</f>
        <v>土井首</v>
      </c>
      <c r="C23" s="74">
        <f>[1]コード!D68</f>
        <v>1067</v>
      </c>
      <c r="D23" s="75" t="str">
        <f>[1]コード!E68</f>
        <v>形上</v>
      </c>
      <c r="F23" s="74">
        <f>[1]コード!D96</f>
        <v>1119</v>
      </c>
      <c r="G23" s="75" t="str">
        <f>[1]コード!E96</f>
        <v>山手</v>
      </c>
      <c r="H23" s="70"/>
      <c r="I23" s="74">
        <f>[1]コード!D142</f>
        <v>1305</v>
      </c>
      <c r="J23" s="75" t="str">
        <f>[1]コード!E142</f>
        <v>真津山</v>
      </c>
      <c r="K23" s="70"/>
      <c r="L23" s="81">
        <f>[1]コード!D186</f>
        <v>1494</v>
      </c>
      <c r="M23" s="79" t="str">
        <f>[1]コード!E186</f>
        <v>大村特支 西大村分教室</v>
      </c>
      <c r="N23" s="70"/>
      <c r="O23" s="70"/>
      <c r="P23" s="70"/>
      <c r="Q23" s="70"/>
      <c r="R23" s="72" t="s">
        <v>745</v>
      </c>
      <c r="S23" s="73" t="s">
        <v>746</v>
      </c>
      <c r="T23" s="70"/>
      <c r="U23" s="70"/>
      <c r="V23" s="70"/>
      <c r="W23" s="70"/>
      <c r="X23" s="74">
        <f>[1]コード!D326</f>
        <v>2405</v>
      </c>
      <c r="Y23" s="75" t="str">
        <f>[1]コード!E326</f>
        <v>小串</v>
      </c>
      <c r="Z23" s="70"/>
      <c r="AA23" s="74">
        <v>1291</v>
      </c>
      <c r="AB23" s="75" t="s">
        <v>765</v>
      </c>
    </row>
    <row r="24" spans="1:28" ht="12.4" customHeight="1" thickBot="1">
      <c r="A24" s="74">
        <f>[1]コード!D21</f>
        <v>1020</v>
      </c>
      <c r="B24" s="75" t="str">
        <f>[1]コード!E21</f>
        <v>深堀</v>
      </c>
      <c r="C24" s="74">
        <f>[1]コード!D69</f>
        <v>1068</v>
      </c>
      <c r="D24" s="75" t="str">
        <f>[1]コード!E69</f>
        <v>高城台</v>
      </c>
      <c r="F24" s="74">
        <f>[1]コード!D97</f>
        <v>1120</v>
      </c>
      <c r="G24" s="75" t="str">
        <f>[1]コード!E97</f>
        <v>春日</v>
      </c>
      <c r="H24" s="70"/>
      <c r="I24" s="74">
        <f>[1]コード!D143</f>
        <v>1306</v>
      </c>
      <c r="J24" s="75" t="str">
        <f>[1]コード!E143</f>
        <v>本野</v>
      </c>
      <c r="K24" s="70"/>
      <c r="N24" s="70"/>
      <c r="O24" s="134" t="s">
        <v>766</v>
      </c>
      <c r="P24" s="135"/>
      <c r="Q24" s="70"/>
      <c r="R24" s="74">
        <f>[1]コード!D265</f>
        <v>2001</v>
      </c>
      <c r="S24" s="75" t="str">
        <f>[1]コード!E265</f>
        <v>ときわ台</v>
      </c>
      <c r="T24" s="70"/>
      <c r="U24" s="134" t="s">
        <v>767</v>
      </c>
      <c r="V24" s="135"/>
      <c r="W24" s="70"/>
      <c r="X24" s="74">
        <f>[1]コード!D327</f>
        <v>2406</v>
      </c>
      <c r="Y24" s="75" t="str">
        <f>[1]コード!E327</f>
        <v>中央</v>
      </c>
      <c r="Z24" s="70"/>
      <c r="AA24" s="74">
        <v>2191</v>
      </c>
      <c r="AB24" s="75" t="s">
        <v>768</v>
      </c>
    </row>
    <row r="25" spans="1:28" ht="12.4" customHeight="1" thickBot="1">
      <c r="A25" s="74">
        <f>[1]コード!D22</f>
        <v>1021</v>
      </c>
      <c r="B25" s="75" t="str">
        <f>[1]コード!E22</f>
        <v>式見</v>
      </c>
      <c r="C25" s="74">
        <f>[1]コード!D70</f>
        <v>1081</v>
      </c>
      <c r="D25" s="75" t="str">
        <f>[1]コード!E70</f>
        <v>長大附属</v>
      </c>
      <c r="F25" s="74">
        <f>[1]コード!D98</f>
        <v>1121</v>
      </c>
      <c r="G25" s="75" t="str">
        <f>[1]コード!E98</f>
        <v>清水</v>
      </c>
      <c r="H25" s="70"/>
      <c r="I25" s="74">
        <f>[1]コード!D144</f>
        <v>1307</v>
      </c>
      <c r="J25" s="75" t="str">
        <f>[1]コード!E144</f>
        <v>長田</v>
      </c>
      <c r="K25" s="70"/>
      <c r="L25" s="134" t="s">
        <v>769</v>
      </c>
      <c r="M25" s="135"/>
      <c r="N25" s="70"/>
      <c r="O25" s="72" t="s">
        <v>745</v>
      </c>
      <c r="P25" s="73" t="s">
        <v>746</v>
      </c>
      <c r="Q25" s="70"/>
      <c r="R25" s="74">
        <f>[1]コード!D266</f>
        <v>2002</v>
      </c>
      <c r="S25" s="75" t="str">
        <f>[1]コード!E266</f>
        <v>大串</v>
      </c>
      <c r="T25" s="70"/>
      <c r="U25" s="72" t="s">
        <v>745</v>
      </c>
      <c r="V25" s="73" t="s">
        <v>746</v>
      </c>
      <c r="W25" s="70"/>
      <c r="X25" s="74">
        <f>[1]コード!D328</f>
        <v>2407</v>
      </c>
      <c r="Y25" s="75" t="str">
        <f>[1]コード!E328</f>
        <v>南</v>
      </c>
      <c r="Z25" s="70"/>
      <c r="AA25" s="74">
        <v>1492</v>
      </c>
      <c r="AB25" s="75" t="s">
        <v>770</v>
      </c>
    </row>
    <row r="26" spans="1:28" ht="12.4" customHeight="1" thickTop="1" thickBot="1">
      <c r="A26" s="74">
        <f>[1]コード!D23</f>
        <v>1022</v>
      </c>
      <c r="B26" s="75" t="str">
        <f>[1]コード!E23</f>
        <v>手熊</v>
      </c>
      <c r="C26" s="74">
        <f>[1]コード!D71</f>
        <v>1082</v>
      </c>
      <c r="D26" s="75" t="str">
        <f>[1]コード!E71</f>
        <v>聖マリア学院</v>
      </c>
      <c r="F26" s="74">
        <f>[1]コード!D99</f>
        <v>1122</v>
      </c>
      <c r="G26" s="75" t="str">
        <f>[1]コード!E99</f>
        <v>大久保</v>
      </c>
      <c r="H26" s="70"/>
      <c r="I26" s="74">
        <f>[1]コード!D145</f>
        <v>1308</v>
      </c>
      <c r="J26" s="75" t="str">
        <f>[1]コード!E145</f>
        <v>上諫早</v>
      </c>
      <c r="K26" s="70"/>
      <c r="L26" s="72" t="s">
        <v>745</v>
      </c>
      <c r="M26" s="73" t="s">
        <v>746</v>
      </c>
      <c r="N26" s="70"/>
      <c r="O26" s="74">
        <f>[1]コード!D230</f>
        <v>1801</v>
      </c>
      <c r="P26" s="75" t="str">
        <f>[1]コード!E230</f>
        <v>盈科</v>
      </c>
      <c r="Q26" s="70"/>
      <c r="R26" s="74">
        <f>[1]コード!D267</f>
        <v>2003</v>
      </c>
      <c r="S26" s="75" t="str">
        <f>[1]コード!E267</f>
        <v>西彼北</v>
      </c>
      <c r="T26" s="70"/>
      <c r="U26" s="74">
        <f>[1]コード!D296</f>
        <v>2201</v>
      </c>
      <c r="V26" s="75" t="str">
        <f>[1]コード!E296</f>
        <v>加津佐</v>
      </c>
      <c r="W26" s="70"/>
      <c r="X26" s="74">
        <f>[1]コード!D329</f>
        <v>2408</v>
      </c>
      <c r="Y26" s="75" t="str">
        <f>[1]コード!E329</f>
        <v>東</v>
      </c>
      <c r="Z26" s="70"/>
      <c r="AA26" s="74">
        <v>1891</v>
      </c>
      <c r="AB26" s="75" t="s">
        <v>771</v>
      </c>
    </row>
    <row r="27" spans="1:28" ht="12.4" customHeight="1" thickTop="1">
      <c r="A27" s="74">
        <f>[1]コード!D24</f>
        <v>1023</v>
      </c>
      <c r="B27" s="75" t="str">
        <f>[1]コード!E24</f>
        <v>福田</v>
      </c>
      <c r="C27" s="74">
        <f>[1]コード!D72</f>
        <v>1083</v>
      </c>
      <c r="D27" s="75" t="str">
        <f>[1]コード!E72</f>
        <v>長崎南山</v>
      </c>
      <c r="F27" s="74">
        <f>[1]コード!D100</f>
        <v>1123</v>
      </c>
      <c r="G27" s="75" t="str">
        <f>[1]コード!E100</f>
        <v>金比良</v>
      </c>
      <c r="H27" s="70"/>
      <c r="I27" s="74">
        <f>[1]コード!D146</f>
        <v>1309</v>
      </c>
      <c r="J27" s="75" t="str">
        <f>[1]コード!E146</f>
        <v>小栗</v>
      </c>
      <c r="K27" s="70"/>
      <c r="L27" s="74">
        <f>[1]コード!D187</f>
        <v>1501</v>
      </c>
      <c r="M27" s="75" t="str">
        <f>[1]コード!E187</f>
        <v>平戸</v>
      </c>
      <c r="N27" s="70"/>
      <c r="O27" s="74">
        <f>[1]コード!D231</f>
        <v>1802</v>
      </c>
      <c r="P27" s="75" t="str">
        <f>[1]コード!E231</f>
        <v>渡良</v>
      </c>
      <c r="Q27" s="70"/>
      <c r="R27" s="74">
        <f>[1]コード!D268</f>
        <v>2004</v>
      </c>
      <c r="S27" s="75" t="str">
        <f>[1]コード!E268</f>
        <v>西海東</v>
      </c>
      <c r="T27" s="70"/>
      <c r="U27" s="74">
        <f>[1]コード!D297</f>
        <v>2202</v>
      </c>
      <c r="V27" s="75" t="str">
        <f>[1]コード!E297</f>
        <v>野田</v>
      </c>
      <c r="W27" s="70"/>
      <c r="X27" s="74">
        <f>[1]コード!D330</f>
        <v>2481</v>
      </c>
      <c r="Y27" s="75" t="str">
        <f>[1]コード!E330</f>
        <v>東そのぎ子どもの村</v>
      </c>
      <c r="Z27" s="70"/>
      <c r="AA27" s="74">
        <v>1091</v>
      </c>
      <c r="AB27" s="75" t="s">
        <v>772</v>
      </c>
    </row>
    <row r="28" spans="1:28" ht="12.4" customHeight="1">
      <c r="A28" s="74">
        <f>[1]コード!D25</f>
        <v>1024</v>
      </c>
      <c r="B28" s="75" t="str">
        <f>[1]コード!E25</f>
        <v>小榊</v>
      </c>
      <c r="C28" s="74">
        <f>[1]コード!D73</f>
        <v>1084</v>
      </c>
      <c r="D28" s="75" t="str">
        <f>[1]コード!E73</f>
        <v>長崎精道</v>
      </c>
      <c r="F28" s="74">
        <f>[1]コード!D101</f>
        <v>1124</v>
      </c>
      <c r="G28" s="75" t="str">
        <f>[1]コード!E101</f>
        <v>大野</v>
      </c>
      <c r="H28" s="70"/>
      <c r="I28" s="74">
        <f>[1]コード!D147</f>
        <v>1310</v>
      </c>
      <c r="J28" s="75" t="str">
        <f>[1]コード!E147</f>
        <v>真崎</v>
      </c>
      <c r="K28" s="70"/>
      <c r="L28" s="74">
        <f>[1]コード!D188</f>
        <v>1502</v>
      </c>
      <c r="M28" s="75" t="str">
        <f>[1]コード!E188</f>
        <v>田助</v>
      </c>
      <c r="N28" s="70"/>
      <c r="O28" s="74">
        <f>[1]コード!D232</f>
        <v>1803</v>
      </c>
      <c r="P28" s="75" t="str">
        <f>[1]コード!E232</f>
        <v>三島</v>
      </c>
      <c r="Q28" s="70"/>
      <c r="R28" s="74">
        <f>[1]コード!D269</f>
        <v>2005</v>
      </c>
      <c r="S28" s="75" t="str">
        <f>[1]コード!E269</f>
        <v>西海北</v>
      </c>
      <c r="T28" s="70"/>
      <c r="U28" s="74">
        <f>[1]コード!D298</f>
        <v>2203</v>
      </c>
      <c r="V28" s="75" t="str">
        <f>[1]コード!E298</f>
        <v>口之津</v>
      </c>
      <c r="W28" s="70"/>
      <c r="X28" s="74">
        <f>[1]コード!D331</f>
        <v>2491</v>
      </c>
      <c r="Y28" s="75" t="str">
        <f>[1]コード!E331</f>
        <v>川棚特支</v>
      </c>
      <c r="Z28" s="70"/>
      <c r="AA28" s="74">
        <v>1991</v>
      </c>
      <c r="AB28" s="75" t="s">
        <v>561</v>
      </c>
    </row>
    <row r="29" spans="1:28" ht="12.4" customHeight="1" thickBot="1">
      <c r="A29" s="74">
        <f>[1]コード!D26</f>
        <v>1025</v>
      </c>
      <c r="B29" s="75" t="str">
        <f>[1]コード!E26</f>
        <v>飽浦</v>
      </c>
      <c r="C29" s="74">
        <f>[1]コード!D74</f>
        <v>1085</v>
      </c>
      <c r="D29" s="75" t="str">
        <f>[1]コード!E74</f>
        <v>精道三川台</v>
      </c>
      <c r="F29" s="74">
        <f>[1]コード!D102</f>
        <v>1125</v>
      </c>
      <c r="G29" s="75" t="str">
        <f>[1]コード!E102</f>
        <v>柚木</v>
      </c>
      <c r="H29" s="70"/>
      <c r="I29" s="74">
        <f>[1]コード!D148</f>
        <v>1311</v>
      </c>
      <c r="J29" s="75" t="str">
        <f>[1]コード!E148</f>
        <v>みはる台</v>
      </c>
      <c r="K29" s="70"/>
      <c r="L29" s="74">
        <f>[1]コード!D189</f>
        <v>1503</v>
      </c>
      <c r="M29" s="75" t="str">
        <f>[1]コード!E189</f>
        <v>中野</v>
      </c>
      <c r="N29" s="70"/>
      <c r="O29" s="74">
        <f>[1]コード!D233</f>
        <v>1804</v>
      </c>
      <c r="P29" s="75" t="str">
        <f>[1]コード!E233</f>
        <v>柳田</v>
      </c>
      <c r="Q29" s="70"/>
      <c r="R29" s="74">
        <f>[1]コード!D270</f>
        <v>2006</v>
      </c>
      <c r="S29" s="75" t="str">
        <f>[1]コード!E270</f>
        <v>西海</v>
      </c>
      <c r="T29" s="70"/>
      <c r="U29" s="74">
        <f>[1]コード!D299</f>
        <v>2204</v>
      </c>
      <c r="V29" s="75" t="str">
        <f>[1]コード!E299</f>
        <v>南有馬</v>
      </c>
      <c r="W29" s="70"/>
      <c r="X29" s="81">
        <f>[1]コード!D332</f>
        <v>2492</v>
      </c>
      <c r="Y29" s="79" t="str">
        <f>[1]コード!E332</f>
        <v>桜が丘特支</v>
      </c>
      <c r="Z29" s="70"/>
      <c r="AA29" s="74">
        <v>2392</v>
      </c>
      <c r="AB29" s="75" t="s">
        <v>923</v>
      </c>
    </row>
    <row r="30" spans="1:28" ht="12.4" customHeight="1" thickBot="1">
      <c r="A30" s="74">
        <f>[1]コード!D27</f>
        <v>1026</v>
      </c>
      <c r="B30" s="75" t="str">
        <f>[1]コード!E27</f>
        <v>朝日</v>
      </c>
      <c r="C30" s="74">
        <f>[1]コード!D75</f>
        <v>1091</v>
      </c>
      <c r="D30" s="75" t="str">
        <f>[1]コード!E75</f>
        <v>鶴南特支</v>
      </c>
      <c r="F30" s="74">
        <f>[1]コード!D103</f>
        <v>1126</v>
      </c>
      <c r="G30" s="75" t="str">
        <f>[1]コード!E103</f>
        <v>世知原</v>
      </c>
      <c r="H30" s="70"/>
      <c r="I30" s="74">
        <f>[1]コード!D149</f>
        <v>1312</v>
      </c>
      <c r="J30" s="75" t="str">
        <f>[1]コード!E149</f>
        <v>御館山</v>
      </c>
      <c r="K30" s="70"/>
      <c r="L30" s="74">
        <f>[1]コード!D190</f>
        <v>1504</v>
      </c>
      <c r="M30" s="75" t="str">
        <f>[1]コード!E190</f>
        <v>根獅子</v>
      </c>
      <c r="N30" s="70"/>
      <c r="O30" s="74">
        <f>[1]コード!D234</f>
        <v>1805</v>
      </c>
      <c r="P30" s="75" t="str">
        <f>[1]コード!E234</f>
        <v>沼津</v>
      </c>
      <c r="Q30" s="70"/>
      <c r="R30" s="74">
        <f>[1]コード!D271</f>
        <v>2007</v>
      </c>
      <c r="S30" s="75">
        <f>[1]コード!E271</f>
        <v>0</v>
      </c>
      <c r="T30" s="70"/>
      <c r="U30" s="74">
        <f>[1]コード!D300</f>
        <v>2205</v>
      </c>
      <c r="V30" s="75" t="str">
        <f>[1]コード!E300</f>
        <v>有馬</v>
      </c>
      <c r="W30" s="70"/>
      <c r="X30" s="70"/>
      <c r="Y30" s="70"/>
      <c r="Z30" s="70"/>
      <c r="AA30" s="74">
        <v>2491</v>
      </c>
      <c r="AB30" s="75" t="s">
        <v>773</v>
      </c>
    </row>
    <row r="31" spans="1:28" ht="12.4" customHeight="1">
      <c r="A31" s="74">
        <f>[1]コード!D28</f>
        <v>1027</v>
      </c>
      <c r="B31" s="75" t="str">
        <f>[1]コード!E28</f>
        <v>稲佐</v>
      </c>
      <c r="C31" s="74">
        <f>[1]コード!D76</f>
        <v>1092</v>
      </c>
      <c r="D31" s="75" t="str">
        <f>[1]コード!E76</f>
        <v>長崎特支</v>
      </c>
      <c r="F31" s="74">
        <f>[1]コード!D104</f>
        <v>1127</v>
      </c>
      <c r="G31" s="75" t="str">
        <f>[1]コード!E104</f>
        <v>赤崎</v>
      </c>
      <c r="H31" s="70"/>
      <c r="I31" s="74">
        <f>[1]コード!D150</f>
        <v>1313</v>
      </c>
      <c r="J31" s="75" t="str">
        <f>[1]コード!E150</f>
        <v>上山</v>
      </c>
      <c r="K31" s="70"/>
      <c r="L31" s="74">
        <f>[1]コード!D191</f>
        <v>1505</v>
      </c>
      <c r="M31" s="75" t="str">
        <f>[1]コード!E191</f>
        <v>紐差</v>
      </c>
      <c r="N31" s="70"/>
      <c r="O31" s="74">
        <f>[1]コード!D235</f>
        <v>1806</v>
      </c>
      <c r="P31" s="75" t="str">
        <f>[1]コード!E235</f>
        <v>志原</v>
      </c>
      <c r="Q31" s="70"/>
      <c r="R31" s="74">
        <f>[1]コード!D272</f>
        <v>2008</v>
      </c>
      <c r="S31" s="75" t="str">
        <f>[1]コード!E272</f>
        <v>大崎</v>
      </c>
      <c r="T31" s="70"/>
      <c r="U31" s="74">
        <f>[1]コード!D301</f>
        <v>2206</v>
      </c>
      <c r="V31" s="75" t="str">
        <f>[1]コード!E301</f>
        <v>西有家</v>
      </c>
      <c r="W31" s="70"/>
      <c r="X31" s="134" t="s">
        <v>774</v>
      </c>
      <c r="Y31" s="135"/>
      <c r="Z31" s="70"/>
      <c r="AA31" s="74">
        <v>1092</v>
      </c>
      <c r="AB31" s="75" t="s">
        <v>775</v>
      </c>
    </row>
    <row r="32" spans="1:28" ht="12.4" customHeight="1" thickBot="1">
      <c r="A32" s="74">
        <f>[1]コード!D29</f>
        <v>1028</v>
      </c>
      <c r="B32" s="75" t="str">
        <f>[1]コード!E29</f>
        <v>城山</v>
      </c>
      <c r="C32" s="81">
        <f>[1]コード!D77</f>
        <v>1093</v>
      </c>
      <c r="D32" s="79" t="str">
        <f>[1]コード!E77</f>
        <v>長大附属特支</v>
      </c>
      <c r="F32" s="74">
        <f>[1]コード!D105</f>
        <v>1128</v>
      </c>
      <c r="G32" s="75" t="str">
        <f>[1]コード!E105</f>
        <v>船越</v>
      </c>
      <c r="H32" s="70"/>
      <c r="I32" s="74">
        <f>[1]コード!D151</f>
        <v>1314</v>
      </c>
      <c r="J32" s="75" t="str">
        <f>[1]コード!E151</f>
        <v>西諫早</v>
      </c>
      <c r="K32" s="70"/>
      <c r="L32" s="74">
        <f>[1]コード!D192</f>
        <v>1506</v>
      </c>
      <c r="M32" s="75" t="str">
        <f>[1]コード!E192</f>
        <v>津吉</v>
      </c>
      <c r="N32" s="70"/>
      <c r="O32" s="74">
        <f>[1]コード!D236</f>
        <v>1807</v>
      </c>
      <c r="P32" s="75" t="str">
        <f>[1]コード!E236</f>
        <v>初山</v>
      </c>
      <c r="Q32" s="70"/>
      <c r="R32" s="74">
        <f>[1]コード!D273</f>
        <v>2009</v>
      </c>
      <c r="S32" s="75">
        <f>[1]コード!E273</f>
        <v>0</v>
      </c>
      <c r="T32" s="70"/>
      <c r="U32" s="74">
        <f>[1]コード!D302</f>
        <v>2207</v>
      </c>
      <c r="V32" s="75" t="str">
        <f>[1]コード!E302</f>
        <v>有家</v>
      </c>
      <c r="W32" s="70"/>
      <c r="X32" s="72" t="s">
        <v>745</v>
      </c>
      <c r="Y32" s="73" t="s">
        <v>746</v>
      </c>
      <c r="Z32" s="70"/>
      <c r="AA32" s="74">
        <v>1391</v>
      </c>
      <c r="AB32" s="75" t="s">
        <v>776</v>
      </c>
    </row>
    <row r="33" spans="1:28" ht="12.4" customHeight="1">
      <c r="A33" s="74">
        <f>[1]コード!D30</f>
        <v>1029</v>
      </c>
      <c r="B33" s="75" t="str">
        <f>[1]コード!E30</f>
        <v>西城山</v>
      </c>
      <c r="C33" s="82"/>
      <c r="D33" s="82"/>
      <c r="F33" s="74">
        <f>[1]コード!D106</f>
        <v>1129</v>
      </c>
      <c r="G33" s="75" t="str">
        <f>[1]コード!E106</f>
        <v>日野</v>
      </c>
      <c r="H33" s="70"/>
      <c r="I33" s="74">
        <f>[1]コード!D152</f>
        <v>1315</v>
      </c>
      <c r="J33" s="75" t="str">
        <f>[1]コード!E152</f>
        <v>真城</v>
      </c>
      <c r="K33" s="70"/>
      <c r="L33" s="74">
        <f>[1]コード!D193</f>
        <v>1507</v>
      </c>
      <c r="M33" s="75" t="str">
        <f>[1]コード!E193</f>
        <v>志々伎</v>
      </c>
      <c r="N33" s="70"/>
      <c r="O33" s="74">
        <f>[1]コード!D237</f>
        <v>1808</v>
      </c>
      <c r="P33" s="75" t="str">
        <f>[1]コード!E237</f>
        <v>鯨伏</v>
      </c>
      <c r="Q33" s="70"/>
      <c r="R33" s="74">
        <f>[1]コード!D274</f>
        <v>2010</v>
      </c>
      <c r="S33" s="75" t="str">
        <f>[1]コード!E274</f>
        <v>江島</v>
      </c>
      <c r="T33" s="70"/>
      <c r="U33" s="74">
        <f>[1]コード!D303</f>
        <v>2208</v>
      </c>
      <c r="V33" s="75" t="str">
        <f>[1]コード!E303</f>
        <v>堂崎</v>
      </c>
      <c r="W33" s="70"/>
      <c r="X33" s="74">
        <f>[1]コード!D333</f>
        <v>2501</v>
      </c>
      <c r="Y33" s="75" t="str">
        <f>[1]コード!E333</f>
        <v>小値賀</v>
      </c>
      <c r="Z33" s="70"/>
      <c r="AA33" s="74">
        <v>1392</v>
      </c>
      <c r="AB33" s="75" t="s">
        <v>777</v>
      </c>
    </row>
    <row r="34" spans="1:28" ht="12.4" customHeight="1">
      <c r="A34" s="74">
        <f>[1]コード!D31</f>
        <v>1030</v>
      </c>
      <c r="B34" s="75" t="str">
        <f>[1]コード!E31</f>
        <v>西町</v>
      </c>
      <c r="C34" s="82"/>
      <c r="D34" s="82"/>
      <c r="F34" s="74">
        <f>[1]コード!D107</f>
        <v>1130</v>
      </c>
      <c r="G34" s="75" t="str">
        <f>[1]コード!E107</f>
        <v>相浦</v>
      </c>
      <c r="H34" s="70"/>
      <c r="I34" s="74">
        <f>[1]コード!D153</f>
        <v>1316</v>
      </c>
      <c r="J34" s="75" t="str">
        <f>[1]コード!E153</f>
        <v>喜々津</v>
      </c>
      <c r="K34" s="70"/>
      <c r="L34" s="74">
        <f>[1]コード!D194</f>
        <v>1508</v>
      </c>
      <c r="M34" s="75" t="str">
        <f>[1]コード!E194</f>
        <v>野子</v>
      </c>
      <c r="N34" s="70"/>
      <c r="O34" s="74">
        <f>[1]コード!D238</f>
        <v>1809</v>
      </c>
      <c r="P34" s="75" t="str">
        <f>[1]コード!E238</f>
        <v>勝本</v>
      </c>
      <c r="Q34" s="70"/>
      <c r="R34" s="74">
        <f>[1]コード!D275</f>
        <v>2011</v>
      </c>
      <c r="S34" s="75" t="str">
        <f>[1]コード!E275</f>
        <v>平島</v>
      </c>
      <c r="T34" s="70"/>
      <c r="U34" s="74">
        <f>[1]コード!D304</f>
        <v>2209</v>
      </c>
      <c r="V34" s="75" t="str">
        <f>[1]コード!E304</f>
        <v>布津</v>
      </c>
      <c r="W34" s="70"/>
      <c r="X34" s="74">
        <f>[1]コード!D334</f>
        <v>2502</v>
      </c>
      <c r="Y34" s="75" t="str">
        <f>[1]コード!E334</f>
        <v>小値賀 大島分校</v>
      </c>
      <c r="Z34" s="70"/>
      <c r="AA34" s="74">
        <v>1493</v>
      </c>
      <c r="AB34" s="75" t="s">
        <v>778</v>
      </c>
    </row>
    <row r="35" spans="1:28" ht="12.4" customHeight="1">
      <c r="A35" s="74">
        <f>[1]コード!D32</f>
        <v>1031</v>
      </c>
      <c r="B35" s="75" t="str">
        <f>[1]コード!E32</f>
        <v>西北</v>
      </c>
      <c r="C35" s="82"/>
      <c r="D35" s="82"/>
      <c r="F35" s="74">
        <f>[1]コード!D108</f>
        <v>1131</v>
      </c>
      <c r="G35" s="75" t="str">
        <f>[1]コード!E108</f>
        <v>相浦 高島分校</v>
      </c>
      <c r="H35" s="70"/>
      <c r="I35" s="74">
        <f>[1]コード!D154</f>
        <v>1317</v>
      </c>
      <c r="J35" s="75" t="str">
        <f>[1]コード!E154</f>
        <v>喜々津東</v>
      </c>
      <c r="K35" s="70"/>
      <c r="L35" s="74">
        <f>[1]コード!D195</f>
        <v>1509</v>
      </c>
      <c r="M35" s="75" t="str">
        <f>[1]コード!E195</f>
        <v>度島</v>
      </c>
      <c r="N35" s="70"/>
      <c r="O35" s="74">
        <f>[1]コード!D239</f>
        <v>1810</v>
      </c>
      <c r="P35" s="75" t="str">
        <f>[1]コード!E239</f>
        <v>霞翠</v>
      </c>
      <c r="Q35" s="70"/>
      <c r="R35" s="74">
        <f>[1]コード!D276</f>
        <v>2012</v>
      </c>
      <c r="S35" s="75" t="str">
        <f>[1]コード!E276</f>
        <v>大瀬戸</v>
      </c>
      <c r="T35" s="70"/>
      <c r="U35" s="74">
        <f>[1]コード!D305</f>
        <v>2210</v>
      </c>
      <c r="V35" s="75" t="str">
        <f>[1]コード!E305</f>
        <v>飯野</v>
      </c>
      <c r="W35" s="70"/>
      <c r="X35" s="74">
        <f>[1]コード!D335</f>
        <v>2503</v>
      </c>
      <c r="Y35" s="75" t="str">
        <f>[1]コード!E335</f>
        <v>佐々</v>
      </c>
      <c r="Z35" s="70"/>
      <c r="AA35" s="74">
        <v>1494</v>
      </c>
      <c r="AB35" s="75" t="s">
        <v>779</v>
      </c>
    </row>
    <row r="36" spans="1:28" ht="12.4" customHeight="1" thickBot="1">
      <c r="A36" s="74">
        <f>[1]コード!D33</f>
        <v>1032</v>
      </c>
      <c r="B36" s="75" t="str">
        <f>[1]コード!E33</f>
        <v>滑石</v>
      </c>
      <c r="C36" s="82"/>
      <c r="D36" s="82"/>
      <c r="F36" s="74">
        <f>[1]コード!D109</f>
        <v>1132</v>
      </c>
      <c r="G36" s="75" t="str">
        <f>[1]コード!E109</f>
        <v>相浦西</v>
      </c>
      <c r="H36" s="70"/>
      <c r="I36" s="74">
        <f>[1]コード!D155</f>
        <v>1318</v>
      </c>
      <c r="J36" s="75" t="str">
        <f>[1]コード!E155</f>
        <v>大草</v>
      </c>
      <c r="K36" s="70"/>
      <c r="L36" s="74">
        <f>[1]コード!D196</f>
        <v>1510</v>
      </c>
      <c r="M36" s="75" t="str">
        <f>[1]コード!E196</f>
        <v>大島</v>
      </c>
      <c r="N36" s="70"/>
      <c r="O36" s="74">
        <f>[1]コード!D240</f>
        <v>1811</v>
      </c>
      <c r="P36" s="75" t="str">
        <f>[1]コード!E240</f>
        <v>箱崎</v>
      </c>
      <c r="Q36" s="70"/>
      <c r="R36" s="81">
        <f>[1]コード!D277</f>
        <v>2013</v>
      </c>
      <c r="S36" s="79" t="str">
        <f>[1]コード!E277</f>
        <v>雪浦</v>
      </c>
      <c r="T36" s="70"/>
      <c r="U36" s="74">
        <f>[1]コード!D306</f>
        <v>2211</v>
      </c>
      <c r="V36" s="75" t="str">
        <f>[1]コード!E306</f>
        <v>深江</v>
      </c>
      <c r="W36" s="70"/>
      <c r="X36" s="81">
        <f>[1]コード!D336</f>
        <v>2504</v>
      </c>
      <c r="Y36" s="79" t="str">
        <f>[1]コード!E336</f>
        <v>口石</v>
      </c>
      <c r="Z36" s="70"/>
      <c r="AA36" s="74">
        <v>2492</v>
      </c>
      <c r="AB36" s="75" t="s">
        <v>780</v>
      </c>
    </row>
    <row r="37" spans="1:28" ht="12.4" customHeight="1" thickBot="1">
      <c r="A37" s="74">
        <f>[1]コード!D34</f>
        <v>1033</v>
      </c>
      <c r="B37" s="75" t="str">
        <f>[1]コード!E34</f>
        <v>大園</v>
      </c>
      <c r="C37" s="82"/>
      <c r="D37" s="82"/>
      <c r="F37" s="74">
        <f>[1]コード!D110</f>
        <v>1133</v>
      </c>
      <c r="G37" s="75" t="str">
        <f>[1]コード!E110</f>
        <v>相浦西 大崎分校</v>
      </c>
      <c r="H37" s="70"/>
      <c r="I37" s="74">
        <f>[1]コード!D156</f>
        <v>1319</v>
      </c>
      <c r="J37" s="75" t="str">
        <f>[1]コード!E156</f>
        <v>伊木力</v>
      </c>
      <c r="K37" s="70"/>
      <c r="L37" s="74">
        <f>[1]コード!D197</f>
        <v>1511</v>
      </c>
      <c r="M37" s="75" t="str">
        <f>[1]コード!E197</f>
        <v>生月</v>
      </c>
      <c r="N37" s="70"/>
      <c r="O37" s="74">
        <f>[1]コード!D241</f>
        <v>1812</v>
      </c>
      <c r="P37" s="75" t="str">
        <f>[1]コード!E241</f>
        <v>瀬戸</v>
      </c>
      <c r="Q37" s="70"/>
      <c r="T37" s="70"/>
      <c r="U37" s="74">
        <f>[1]コード!D307</f>
        <v>2212</v>
      </c>
      <c r="V37" s="75" t="str">
        <f>[1]コード!E307</f>
        <v>深江 馬場分校</v>
      </c>
      <c r="W37" s="70"/>
      <c r="X37" s="70"/>
      <c r="Y37" s="70"/>
      <c r="Z37" s="70"/>
      <c r="AA37" s="81">
        <v>1093</v>
      </c>
      <c r="AB37" s="79" t="s">
        <v>781</v>
      </c>
    </row>
    <row r="38" spans="1:28" ht="12.4" customHeight="1">
      <c r="A38" s="74">
        <f>[1]コード!D35</f>
        <v>1034</v>
      </c>
      <c r="B38" s="75" t="str">
        <f>[1]コード!E35</f>
        <v>西浦上</v>
      </c>
      <c r="C38" s="82"/>
      <c r="D38" s="82"/>
      <c r="F38" s="74">
        <f>[1]コード!D111</f>
        <v>1134</v>
      </c>
      <c r="G38" s="75" t="str">
        <f>[1]コード!E111</f>
        <v>中里</v>
      </c>
      <c r="H38" s="70"/>
      <c r="I38" s="74">
        <f>[1]コード!D157</f>
        <v>1320</v>
      </c>
      <c r="J38" s="75" t="str">
        <f>[1]コード!E157</f>
        <v>森山西</v>
      </c>
      <c r="K38" s="70"/>
      <c r="L38" s="74">
        <f>[1]コード!D198</f>
        <v>1512</v>
      </c>
      <c r="M38" s="75" t="str">
        <f>[1]コード!E198</f>
        <v>山田</v>
      </c>
      <c r="N38" s="70"/>
      <c r="O38" s="74">
        <f>[1]コード!D242</f>
        <v>1813</v>
      </c>
      <c r="P38" s="75" t="str">
        <f>[1]コード!E242</f>
        <v>那賀</v>
      </c>
      <c r="Q38" s="70"/>
      <c r="T38" s="70"/>
      <c r="U38" s="74">
        <f>[1]コード!D308</f>
        <v>2213</v>
      </c>
      <c r="V38" s="75" t="str">
        <f>[1]コード!E308</f>
        <v>深江 諏訪分校</v>
      </c>
      <c r="W38" s="70"/>
      <c r="X38" s="134" t="s">
        <v>782</v>
      </c>
      <c r="Y38" s="135"/>
      <c r="Z38" s="70"/>
    </row>
    <row r="39" spans="1:28" ht="12.4" customHeight="1" thickBot="1">
      <c r="A39" s="74">
        <f>[1]コード!D36</f>
        <v>1035</v>
      </c>
      <c r="B39" s="75" t="str">
        <f>[1]コード!E36</f>
        <v>高尾</v>
      </c>
      <c r="C39" s="82"/>
      <c r="D39" s="82"/>
      <c r="F39" s="74">
        <f>[1]コード!D112</f>
        <v>1135</v>
      </c>
      <c r="G39" s="75" t="str">
        <f>[1]コード!E112</f>
        <v>皆瀬</v>
      </c>
      <c r="H39" s="70"/>
      <c r="I39" s="74">
        <f>[1]コード!D158</f>
        <v>1321</v>
      </c>
      <c r="J39" s="75" t="str">
        <f>[1]コード!E158</f>
        <v>森山東</v>
      </c>
      <c r="K39" s="70"/>
      <c r="L39" s="74">
        <f>[1]コード!D199</f>
        <v>1513</v>
      </c>
      <c r="M39" s="75" t="str">
        <f>[1]コード!E199</f>
        <v>田平北</v>
      </c>
      <c r="N39" s="70"/>
      <c r="O39" s="74">
        <f>[1]コード!D243</f>
        <v>1814</v>
      </c>
      <c r="P39" s="75" t="str">
        <f>[1]コード!E243</f>
        <v>田河</v>
      </c>
      <c r="Q39" s="70"/>
      <c r="T39" s="70"/>
      <c r="U39" s="74">
        <f>[1]コード!D309</f>
        <v>2214</v>
      </c>
      <c r="V39" s="75" t="str">
        <f>[1]コード!E309</f>
        <v>小林</v>
      </c>
      <c r="W39" s="70"/>
      <c r="X39" s="72" t="s">
        <v>745</v>
      </c>
      <c r="Y39" s="73" t="s">
        <v>746</v>
      </c>
      <c r="Z39" s="70"/>
      <c r="AA39" s="82"/>
      <c r="AB39" s="82"/>
    </row>
    <row r="40" spans="1:28" ht="12.4" customHeight="1" thickTop="1" thickBot="1">
      <c r="A40" s="74">
        <f>[1]コード!D37</f>
        <v>1036</v>
      </c>
      <c r="B40" s="75" t="str">
        <f>[1]コード!E37</f>
        <v>山里</v>
      </c>
      <c r="C40" s="82"/>
      <c r="D40" s="82"/>
      <c r="E40" s="70"/>
      <c r="F40" s="74">
        <f>[1]コード!D113</f>
        <v>1136</v>
      </c>
      <c r="G40" s="75" t="str">
        <f>[1]コード!E113</f>
        <v>吉井南</v>
      </c>
      <c r="H40" s="70"/>
      <c r="I40" s="74">
        <f>[1]コード!D159</f>
        <v>1322</v>
      </c>
      <c r="J40" s="75" t="str">
        <f>[1]コード!E159</f>
        <v>飯盛西</v>
      </c>
      <c r="K40" s="70"/>
      <c r="L40" s="74">
        <f>[1]コード!D200</f>
        <v>1514</v>
      </c>
      <c r="M40" s="75" t="str">
        <f>[1]コード!E200</f>
        <v>田平南</v>
      </c>
      <c r="N40" s="71"/>
      <c r="O40" s="74">
        <f>[1]コード!D244</f>
        <v>1815</v>
      </c>
      <c r="P40" s="75" t="str">
        <f>[1]コード!E244</f>
        <v>八幡</v>
      </c>
      <c r="Q40" s="70"/>
      <c r="T40" s="70"/>
      <c r="U40" s="81">
        <f>[1]コード!D310</f>
        <v>2215</v>
      </c>
      <c r="V40" s="79" t="str">
        <f>[1]コード!E310</f>
        <v>大野木場</v>
      </c>
      <c r="W40" s="70"/>
      <c r="X40" s="74">
        <f>[1]コード!D337</f>
        <v>2601</v>
      </c>
      <c r="Y40" s="75" t="str">
        <f>[1]コード!E337</f>
        <v>若松中央</v>
      </c>
      <c r="AA40" s="82"/>
      <c r="AB40" s="82"/>
    </row>
    <row r="41" spans="1:28" ht="12.4" customHeight="1">
      <c r="A41" s="74">
        <f>[1]コード!D38</f>
        <v>1037</v>
      </c>
      <c r="B41" s="75" t="str">
        <f>[1]コード!E38</f>
        <v>坂本</v>
      </c>
      <c r="C41" s="82"/>
      <c r="D41" s="82"/>
      <c r="E41" s="70"/>
      <c r="F41" s="74">
        <f>[1]コード!D114</f>
        <v>1137</v>
      </c>
      <c r="G41" s="75" t="str">
        <f>[1]コード!E114</f>
        <v>吉井北</v>
      </c>
      <c r="H41" s="70"/>
      <c r="I41" s="74">
        <f>[1]コード!D160</f>
        <v>1323</v>
      </c>
      <c r="J41" s="75" t="str">
        <f>[1]コード!E160</f>
        <v>飯盛東</v>
      </c>
      <c r="K41" s="70"/>
      <c r="L41" s="74">
        <f>[1]コード!D201</f>
        <v>1515</v>
      </c>
      <c r="M41" s="75" t="str">
        <f>[1]コード!E201</f>
        <v>田平東</v>
      </c>
      <c r="N41" s="70"/>
      <c r="O41" s="74">
        <f>[1]コード!D245</f>
        <v>1816</v>
      </c>
      <c r="P41" s="75" t="str">
        <f>[1]コード!E245</f>
        <v>芦辺</v>
      </c>
      <c r="Q41" s="70"/>
      <c r="T41" s="70"/>
      <c r="W41" s="70"/>
      <c r="X41" s="74">
        <f>[1]コード!D338</f>
        <v>2602</v>
      </c>
      <c r="Y41" s="75" t="str">
        <f>[1]コード!E338</f>
        <v>若松東</v>
      </c>
    </row>
    <row r="42" spans="1:28" ht="12.4" customHeight="1" thickBot="1">
      <c r="A42" s="74">
        <f>[1]コード!D39</f>
        <v>1038</v>
      </c>
      <c r="B42" s="75" t="str">
        <f>[1]コード!E39</f>
        <v>銭座</v>
      </c>
      <c r="E42" s="70"/>
      <c r="F42" s="74">
        <f>[1]コード!D115</f>
        <v>1138</v>
      </c>
      <c r="G42" s="75" t="str">
        <f>[1]コード!E115</f>
        <v>宇久</v>
      </c>
      <c r="H42" s="70"/>
      <c r="I42" s="74">
        <f>[1]コード!D161</f>
        <v>1324</v>
      </c>
      <c r="J42" s="75" t="str">
        <f>[1]コード!E161</f>
        <v>高来西</v>
      </c>
      <c r="K42" s="70"/>
      <c r="L42" s="81">
        <f>[1]コード!D202</f>
        <v>1591</v>
      </c>
      <c r="M42" s="79" t="str">
        <f>[1]コード!E202</f>
        <v>佐世保特支　北松分校</v>
      </c>
      <c r="N42" s="70"/>
      <c r="O42" s="74">
        <f>[1]コード!D246</f>
        <v>1817</v>
      </c>
      <c r="P42" s="75" t="str">
        <f>[1]コード!E246</f>
        <v>石田</v>
      </c>
      <c r="Q42" s="70"/>
      <c r="T42" s="70"/>
      <c r="W42" s="70"/>
      <c r="X42" s="74">
        <f>[1]コード!D339</f>
        <v>2603</v>
      </c>
      <c r="Y42" s="75" t="str">
        <f>[1]コード!E339</f>
        <v>浜ノ浦</v>
      </c>
    </row>
    <row r="43" spans="1:28" ht="12.4" customHeight="1" thickBot="1">
      <c r="A43" s="74">
        <f>[1]コード!D40</f>
        <v>1039</v>
      </c>
      <c r="B43" s="75" t="str">
        <f>[1]コード!E40</f>
        <v>三原</v>
      </c>
      <c r="E43" s="82"/>
      <c r="F43" s="74">
        <f>[1]コード!D116</f>
        <v>1139</v>
      </c>
      <c r="G43" s="75" t="str">
        <f>[1]コード!E116</f>
        <v>小佐々</v>
      </c>
      <c r="H43" s="70"/>
      <c r="I43" s="74">
        <f>[1]コード!D162</f>
        <v>1325</v>
      </c>
      <c r="J43" s="75" t="str">
        <f>[1]コード!E162</f>
        <v>湯江</v>
      </c>
      <c r="K43" s="70"/>
      <c r="L43" s="70"/>
      <c r="M43" s="70"/>
      <c r="N43" s="70"/>
      <c r="O43" s="74">
        <f>[1]コード!D247</f>
        <v>1818</v>
      </c>
      <c r="P43" s="75" t="str">
        <f>[1]コード!E247</f>
        <v>筒城</v>
      </c>
      <c r="Q43" s="70"/>
      <c r="T43" s="70"/>
      <c r="W43" s="70"/>
      <c r="X43" s="74">
        <f>[1]コード!D340</f>
        <v>2604</v>
      </c>
      <c r="Y43" s="75" t="str">
        <f>[1]コード!E340</f>
        <v>今里</v>
      </c>
    </row>
    <row r="44" spans="1:28" ht="12.4" customHeight="1" thickBot="1">
      <c r="A44" s="74">
        <f>[1]コード!D41</f>
        <v>1040</v>
      </c>
      <c r="B44" s="75" t="str">
        <f>[1]コード!E41</f>
        <v>北陽</v>
      </c>
      <c r="E44" s="82"/>
      <c r="F44" s="74">
        <f>[1]コード!D117</f>
        <v>1140</v>
      </c>
      <c r="G44" s="75" t="str">
        <f>[1]コード!E117</f>
        <v>楠栖</v>
      </c>
      <c r="H44" s="70"/>
      <c r="I44" s="74">
        <f>[1]コード!D163</f>
        <v>1326</v>
      </c>
      <c r="J44" s="75" t="str">
        <f>[1]コード!E163</f>
        <v>長里</v>
      </c>
      <c r="K44" s="70"/>
      <c r="L44" s="134" t="s">
        <v>783</v>
      </c>
      <c r="M44" s="135"/>
      <c r="N44" s="83"/>
      <c r="O44" s="81">
        <f>[1]コード!D248</f>
        <v>1891</v>
      </c>
      <c r="P44" s="79" t="str">
        <f>[1]コード!E248</f>
        <v>虹の原特支 壱岐分校</v>
      </c>
      <c r="Q44" s="70"/>
      <c r="T44" s="70"/>
      <c r="W44" s="70"/>
      <c r="X44" s="74">
        <f>[1]コード!D341</f>
        <v>2605</v>
      </c>
      <c r="Y44" s="75" t="str">
        <f>[1]コード!E341</f>
        <v>青方</v>
      </c>
    </row>
    <row r="45" spans="1:28" ht="12.4" customHeight="1" thickBot="1">
      <c r="A45" s="74">
        <f>[1]コード!D42</f>
        <v>1041</v>
      </c>
      <c r="B45" s="75" t="str">
        <f>[1]コード!E42</f>
        <v>三重</v>
      </c>
      <c r="E45" s="82"/>
      <c r="F45" s="74">
        <f>[1]コード!D118</f>
        <v>1141</v>
      </c>
      <c r="G45" s="75" t="str">
        <f>[1]コード!E118</f>
        <v>江迎</v>
      </c>
      <c r="H45" s="70"/>
      <c r="I45" s="74">
        <f>[1]コード!D164</f>
        <v>1327</v>
      </c>
      <c r="J45" s="75" t="str">
        <f>[1]コード!E164</f>
        <v>小長井</v>
      </c>
      <c r="K45" s="70"/>
      <c r="L45" s="72" t="s">
        <v>745</v>
      </c>
      <c r="M45" s="73" t="s">
        <v>746</v>
      </c>
      <c r="N45" s="70"/>
      <c r="O45" s="70"/>
      <c r="P45" s="70"/>
      <c r="Q45" s="70"/>
      <c r="T45" s="70"/>
      <c r="W45" s="70"/>
      <c r="X45" s="74">
        <f>[1]コード!D342</f>
        <v>2606</v>
      </c>
      <c r="Y45" s="75" t="str">
        <f>[1]コード!E342</f>
        <v>上郷</v>
      </c>
    </row>
    <row r="46" spans="1:28" ht="12.4" customHeight="1" thickTop="1">
      <c r="A46" s="74">
        <f>[1]コード!D43</f>
        <v>1042</v>
      </c>
      <c r="B46" s="75" t="str">
        <f>[1]コード!E43</f>
        <v>畝刈</v>
      </c>
      <c r="E46" s="82"/>
      <c r="F46" s="74">
        <f>[1]コード!D119</f>
        <v>1142</v>
      </c>
      <c r="G46" s="75" t="str">
        <f>[1]コード!E119</f>
        <v>猪調</v>
      </c>
      <c r="H46" s="70"/>
      <c r="I46" s="74">
        <f>[1]コード!D165</f>
        <v>1328</v>
      </c>
      <c r="J46" s="75" t="str">
        <f>[1]コード!E165</f>
        <v>遠竹</v>
      </c>
      <c r="K46" s="70"/>
      <c r="L46" s="74">
        <f>[1]コード!D203</f>
        <v>1601</v>
      </c>
      <c r="M46" s="75" t="str">
        <f>[1]コード!E203</f>
        <v>御厨</v>
      </c>
      <c r="N46" s="70"/>
      <c r="O46" s="70"/>
      <c r="P46" s="70"/>
      <c r="Q46" s="70"/>
      <c r="T46" s="70"/>
      <c r="W46" s="70"/>
      <c r="X46" s="74">
        <f>[1]コード!D343</f>
        <v>2607</v>
      </c>
      <c r="Y46" s="75" t="str">
        <f>[1]コード!E343</f>
        <v>魚目</v>
      </c>
    </row>
    <row r="47" spans="1:28" ht="12.4" customHeight="1">
      <c r="A47" s="74">
        <f>[1]コード!D44</f>
        <v>1043</v>
      </c>
      <c r="B47" s="75" t="str">
        <f>[1]コード!E44</f>
        <v>女の都</v>
      </c>
      <c r="E47" s="82"/>
      <c r="F47" s="74">
        <f>[1]コード!D120</f>
        <v>1143</v>
      </c>
      <c r="G47" s="75" t="str">
        <f>[1]コード!E120</f>
        <v>鹿町</v>
      </c>
      <c r="H47" s="70"/>
      <c r="I47" s="74">
        <f>[1]コード!D166</f>
        <v>1391</v>
      </c>
      <c r="J47" s="75" t="str">
        <f>[1]コード!E166</f>
        <v>諫早特支</v>
      </c>
      <c r="K47" s="70"/>
      <c r="L47" s="74">
        <f>[1]コード!D204</f>
        <v>1602</v>
      </c>
      <c r="M47" s="75" t="str">
        <f>[1]コード!E204</f>
        <v>星鹿</v>
      </c>
      <c r="N47" s="70"/>
      <c r="O47" s="70"/>
      <c r="P47" s="70"/>
      <c r="Q47" s="70"/>
      <c r="T47" s="70"/>
      <c r="W47" s="70"/>
      <c r="X47" s="74">
        <f>[1]コード!D344</f>
        <v>2608</v>
      </c>
      <c r="Y47" s="75" t="str">
        <f>[1]コード!E344</f>
        <v>北魚目</v>
      </c>
    </row>
    <row r="48" spans="1:28" ht="12.4" customHeight="1" thickBot="1">
      <c r="A48" s="74">
        <f>[1]コード!D45</f>
        <v>1044</v>
      </c>
      <c r="B48" s="75" t="str">
        <f>[1]コード!E45</f>
        <v>横尾</v>
      </c>
      <c r="E48" s="82"/>
      <c r="F48" s="74">
        <f>[1]コード!D121</f>
        <v>1144</v>
      </c>
      <c r="G48" s="75" t="str">
        <f>[1]コード!E121</f>
        <v>歌浦</v>
      </c>
      <c r="H48" s="70"/>
      <c r="I48" s="81">
        <f>[1]コード!D167</f>
        <v>1392</v>
      </c>
      <c r="J48" s="79" t="str">
        <f>[1]コード!E167</f>
        <v>諫早東特支</v>
      </c>
      <c r="K48" s="70"/>
      <c r="L48" s="74">
        <f>[1]コード!D205</f>
        <v>1603</v>
      </c>
      <c r="M48" s="75" t="str">
        <f>[1]コード!E205</f>
        <v>青島</v>
      </c>
      <c r="N48" s="70"/>
      <c r="Q48" s="70"/>
      <c r="T48" s="70"/>
      <c r="W48" s="70"/>
      <c r="X48" s="74">
        <f>[1]コード!D345</f>
        <v>2609</v>
      </c>
      <c r="Y48" s="75" t="str">
        <f>[1]コード!E345</f>
        <v>有川</v>
      </c>
    </row>
    <row r="49" spans="1:25" ht="12.4" customHeight="1">
      <c r="A49" s="74">
        <f>[1]コード!D46</f>
        <v>1045</v>
      </c>
      <c r="B49" s="75" t="str">
        <f>[1]コード!E46</f>
        <v>小江原</v>
      </c>
      <c r="E49" s="82"/>
      <c r="F49" s="74">
        <f>[1]コード!D122</f>
        <v>1145</v>
      </c>
      <c r="G49" s="75" t="str">
        <f>[1]コード!E122</f>
        <v>浅子小中</v>
      </c>
      <c r="H49" s="70"/>
      <c r="K49" s="70"/>
      <c r="L49" s="74">
        <f>[1]コード!D206</f>
        <v>1604</v>
      </c>
      <c r="M49" s="75" t="str">
        <f>[1]コード!E206</f>
        <v>志佐</v>
      </c>
      <c r="N49" s="70"/>
      <c r="O49" s="71"/>
      <c r="P49" s="71"/>
      <c r="Q49" s="70"/>
      <c r="T49" s="70"/>
      <c r="W49" s="70"/>
      <c r="X49" s="74">
        <f>[1]コード!D346</f>
        <v>2610</v>
      </c>
      <c r="Y49" s="75" t="str">
        <f>[1]コード!E346</f>
        <v>東浦</v>
      </c>
    </row>
    <row r="50" spans="1:25" ht="12.4" customHeight="1" thickBot="1">
      <c r="A50" s="74">
        <f>[1]コード!D47</f>
        <v>1046</v>
      </c>
      <c r="B50" s="75" t="str">
        <f>[1]コード!E47</f>
        <v>虹が丘</v>
      </c>
      <c r="E50" s="82"/>
      <c r="F50" s="74">
        <f>[1]コード!D123</f>
        <v>1146</v>
      </c>
      <c r="G50" s="75" t="str">
        <f>[1]コード!E123</f>
        <v>黒島小中</v>
      </c>
      <c r="H50" s="70"/>
      <c r="K50" s="70"/>
      <c r="L50" s="74">
        <f>[1]コード!D207</f>
        <v>1605</v>
      </c>
      <c r="M50" s="75" t="str">
        <f>[1]コード!E207</f>
        <v>上志佐</v>
      </c>
      <c r="N50" s="70"/>
      <c r="O50" s="71"/>
      <c r="P50" s="71"/>
      <c r="Q50" s="70"/>
      <c r="T50" s="70"/>
      <c r="W50" s="70"/>
      <c r="X50" s="81">
        <f>[1]コード!D347</f>
        <v>2611</v>
      </c>
      <c r="Y50" s="79" t="str">
        <f>[1]コード!E347</f>
        <v>奈良尾</v>
      </c>
    </row>
    <row r="51" spans="1:25" ht="12.4" customHeight="1">
      <c r="A51" s="74">
        <f>[1]コード!D48</f>
        <v>1047</v>
      </c>
      <c r="B51" s="75" t="str">
        <f>[1]コード!E48</f>
        <v>西山台</v>
      </c>
      <c r="E51" s="82"/>
      <c r="F51" s="74">
        <f>[1]コード!D124</f>
        <v>1181</v>
      </c>
      <c r="G51" s="75" t="str">
        <f>[1]コード!E124</f>
        <v>九州文化学園</v>
      </c>
      <c r="H51" s="70"/>
      <c r="K51" s="70"/>
      <c r="L51" s="74">
        <f>[1]コード!D208</f>
        <v>1606</v>
      </c>
      <c r="M51" s="75" t="str">
        <f>[1]コード!E208</f>
        <v>調川</v>
      </c>
      <c r="N51" s="70"/>
      <c r="O51" s="70"/>
      <c r="P51" s="70"/>
      <c r="Q51" s="70"/>
      <c r="T51" s="70"/>
      <c r="W51" s="70"/>
    </row>
    <row r="52" spans="1:25" ht="12.4" customHeight="1" thickBot="1">
      <c r="A52" s="81">
        <f>[1]コード!D49</f>
        <v>1048</v>
      </c>
      <c r="B52" s="79" t="str">
        <f>[1]コード!E49</f>
        <v>南陽</v>
      </c>
      <c r="E52" s="82"/>
      <c r="F52" s="74">
        <f>[1]コード!D125</f>
        <v>1191</v>
      </c>
      <c r="G52" s="75" t="str">
        <f>[1]コード!E125</f>
        <v>ろう 佐世保分校</v>
      </c>
      <c r="H52" s="70"/>
      <c r="K52" s="70"/>
      <c r="L52" s="74">
        <f>[1]コード!D209</f>
        <v>1607</v>
      </c>
      <c r="M52" s="75" t="str">
        <f>[1]コード!E209</f>
        <v>今福</v>
      </c>
      <c r="N52" s="70"/>
      <c r="O52" s="70"/>
      <c r="P52" s="70"/>
      <c r="Q52" s="70"/>
      <c r="T52" s="70"/>
      <c r="W52" s="70"/>
    </row>
    <row r="53" spans="1:25" ht="12.4" customHeight="1" thickBot="1">
      <c r="E53" s="70"/>
      <c r="F53" s="81">
        <f>[1]コード!D126</f>
        <v>1192</v>
      </c>
      <c r="G53" s="79" t="str">
        <f>[1]コード!E126</f>
        <v>佐世保特支</v>
      </c>
      <c r="H53" s="70"/>
      <c r="K53" s="70"/>
      <c r="L53" s="74">
        <f>[1]コード!D210</f>
        <v>1608</v>
      </c>
      <c r="M53" s="75" t="str">
        <f>[1]コード!E210</f>
        <v>福島養源</v>
      </c>
      <c r="O53" s="70"/>
      <c r="P53" s="70"/>
      <c r="Q53" s="70"/>
      <c r="T53" s="70"/>
      <c r="W53" s="70"/>
    </row>
    <row r="54" spans="1:25" ht="11.45" customHeight="1" thickBot="1">
      <c r="E54" s="70"/>
      <c r="H54" s="70"/>
      <c r="K54" s="70"/>
      <c r="L54" s="81">
        <f>[1]コード!D211</f>
        <v>1609</v>
      </c>
      <c r="M54" s="79" t="str">
        <f>[1]コード!E211</f>
        <v>鷹島</v>
      </c>
      <c r="N54" s="71"/>
      <c r="Q54" s="70"/>
      <c r="T54" s="70"/>
      <c r="W54" s="70"/>
    </row>
    <row r="55" spans="1:25" ht="11.45" customHeight="1">
      <c r="E55" s="70"/>
      <c r="H55" s="70"/>
      <c r="K55" s="70"/>
      <c r="N55" s="70"/>
      <c r="O55" s="71"/>
      <c r="P55" s="71"/>
      <c r="Q55" s="70"/>
      <c r="T55" s="70"/>
      <c r="W55" s="70"/>
    </row>
    <row r="56" spans="1:25" ht="11.45" customHeight="1">
      <c r="E56" s="70"/>
      <c r="H56" s="70"/>
      <c r="K56" s="70"/>
      <c r="N56" s="70"/>
      <c r="O56" s="70"/>
      <c r="P56" s="70"/>
      <c r="Q56" s="70"/>
      <c r="T56" s="70"/>
      <c r="W56" s="70"/>
    </row>
    <row r="57" spans="1:25" ht="11.45" customHeight="1">
      <c r="E57" s="70"/>
      <c r="H57" s="70"/>
      <c r="K57" s="70"/>
      <c r="N57" s="70"/>
      <c r="O57" s="70"/>
      <c r="P57" s="70"/>
      <c r="Q57" s="70"/>
      <c r="T57" s="70"/>
      <c r="W57" s="70"/>
    </row>
    <row r="58" spans="1:25" ht="11.45" customHeight="1">
      <c r="E58" s="70"/>
      <c r="H58" s="70"/>
      <c r="K58" s="70"/>
      <c r="N58" s="70"/>
      <c r="O58" s="70"/>
      <c r="P58" s="70"/>
      <c r="Q58" s="70"/>
      <c r="T58" s="70"/>
      <c r="W58" s="70"/>
    </row>
    <row r="59" spans="1:25" ht="11.45" customHeight="1">
      <c r="E59" s="70"/>
      <c r="H59" s="70"/>
      <c r="K59" s="70"/>
      <c r="N59" s="70"/>
      <c r="O59" s="70"/>
      <c r="P59" s="70"/>
      <c r="Q59" s="70"/>
      <c r="T59" s="70"/>
      <c r="W59" s="70"/>
    </row>
    <row r="60" spans="1:25" ht="11.45" customHeight="1">
      <c r="E60" s="70"/>
      <c r="H60" s="70"/>
      <c r="K60" s="70"/>
      <c r="N60" s="70"/>
      <c r="O60" s="70"/>
      <c r="P60" s="70"/>
      <c r="Q60" s="70"/>
      <c r="T60" s="70"/>
      <c r="W60" s="70"/>
    </row>
    <row r="61" spans="1:25" ht="11.45" customHeight="1">
      <c r="E61" s="70"/>
      <c r="H61" s="70"/>
      <c r="K61" s="70"/>
      <c r="N61" s="70"/>
      <c r="O61" s="70"/>
      <c r="P61" s="70"/>
      <c r="Q61" s="70"/>
      <c r="T61" s="70"/>
      <c r="W61" s="70"/>
    </row>
    <row r="62" spans="1:25" ht="11.45" customHeight="1">
      <c r="E62" s="70"/>
      <c r="H62" s="70"/>
      <c r="K62" s="70"/>
      <c r="N62" s="70"/>
      <c r="O62" s="70"/>
      <c r="P62" s="70"/>
      <c r="Q62" s="70"/>
      <c r="T62" s="70"/>
      <c r="W62" s="70"/>
    </row>
    <row r="63" spans="1:25" ht="11.45" customHeight="1">
      <c r="C63" s="70"/>
      <c r="D63" s="70"/>
      <c r="E63" s="70"/>
      <c r="H63" s="70"/>
      <c r="K63" s="70"/>
      <c r="N63" s="70"/>
      <c r="O63" s="70"/>
      <c r="P63" s="70"/>
      <c r="Q63" s="70"/>
      <c r="T63" s="70"/>
      <c r="W63" s="70"/>
    </row>
    <row r="64" spans="1:25" ht="11.45" customHeight="1">
      <c r="C64" s="70"/>
      <c r="D64" s="70"/>
      <c r="E64" s="70"/>
      <c r="H64" s="70"/>
      <c r="K64" s="70"/>
      <c r="N64" s="70"/>
      <c r="O64" s="70"/>
      <c r="P64" s="70"/>
      <c r="Q64" s="70"/>
      <c r="T64" s="70"/>
      <c r="W64" s="70"/>
    </row>
    <row r="65" spans="3:23" ht="11.45" customHeight="1">
      <c r="C65" s="70"/>
      <c r="D65" s="70"/>
      <c r="E65" s="70"/>
      <c r="H65" s="70"/>
      <c r="K65" s="70"/>
      <c r="N65" s="70"/>
      <c r="O65" s="70"/>
      <c r="P65" s="70"/>
      <c r="Q65" s="70"/>
      <c r="T65" s="70"/>
      <c r="W65" s="70"/>
    </row>
    <row r="66" spans="3:23" ht="11.45" customHeight="1">
      <c r="C66" s="70"/>
      <c r="D66" s="70"/>
      <c r="E66" s="70"/>
      <c r="H66" s="70"/>
      <c r="K66" s="70"/>
      <c r="N66" s="70"/>
      <c r="O66" s="70"/>
      <c r="P66" s="70"/>
      <c r="Q66" s="70"/>
      <c r="T66" s="70"/>
      <c r="W66" s="70"/>
    </row>
    <row r="67" spans="3:23" ht="11.45" customHeight="1">
      <c r="C67" s="70"/>
      <c r="D67" s="70"/>
      <c r="E67" s="70"/>
      <c r="H67" s="70"/>
      <c r="K67" s="70"/>
      <c r="N67" s="70"/>
      <c r="O67" s="70"/>
      <c r="P67" s="70"/>
      <c r="Q67" s="70"/>
      <c r="T67" s="70"/>
      <c r="W67" s="70"/>
    </row>
    <row r="68" spans="3:23" ht="11.45" customHeight="1">
      <c r="C68" s="70"/>
      <c r="D68" s="70"/>
      <c r="E68" s="70"/>
      <c r="H68" s="70"/>
      <c r="K68" s="70"/>
      <c r="N68" s="70"/>
      <c r="O68" s="70"/>
      <c r="P68" s="70"/>
      <c r="Q68" s="70"/>
      <c r="T68" s="70"/>
      <c r="W68" s="70"/>
    </row>
    <row r="69" spans="3:23" ht="11.45" customHeight="1">
      <c r="C69" s="70"/>
      <c r="D69" s="70"/>
      <c r="E69" s="70"/>
      <c r="H69" s="70"/>
      <c r="K69" s="70"/>
      <c r="N69" s="83"/>
      <c r="O69" s="70"/>
      <c r="P69" s="70"/>
      <c r="Q69" s="70"/>
      <c r="T69" s="70"/>
      <c r="W69" s="70"/>
    </row>
    <row r="70" spans="3:23" ht="11.45" customHeight="1">
      <c r="C70" s="70"/>
      <c r="D70" s="70"/>
      <c r="E70" s="70"/>
      <c r="H70" s="70"/>
      <c r="K70" s="70"/>
      <c r="N70" s="70"/>
      <c r="O70" s="83"/>
      <c r="P70" s="83"/>
      <c r="Q70" s="70"/>
      <c r="T70" s="70"/>
      <c r="W70" s="70"/>
    </row>
    <row r="71" spans="3:23" ht="11.45" customHeight="1">
      <c r="C71" s="70"/>
      <c r="D71" s="70"/>
      <c r="E71" s="70"/>
      <c r="H71" s="70"/>
      <c r="K71" s="70"/>
      <c r="N71" s="70"/>
      <c r="O71" s="70"/>
      <c r="P71" s="70"/>
      <c r="Q71" s="70"/>
      <c r="T71" s="70"/>
      <c r="W71" s="70"/>
    </row>
    <row r="72" spans="3:23" ht="11.45" customHeight="1">
      <c r="C72" s="70"/>
      <c r="D72" s="70"/>
      <c r="E72" s="69"/>
      <c r="H72" s="69"/>
      <c r="K72" s="69"/>
      <c r="N72" s="70"/>
      <c r="O72" s="70"/>
      <c r="P72" s="70"/>
      <c r="Q72" s="69"/>
      <c r="T72" s="69"/>
      <c r="W72" s="69"/>
    </row>
    <row r="73" spans="3:23" ht="11.45" customHeight="1">
      <c r="C73" s="70"/>
      <c r="D73" s="70"/>
      <c r="N73" s="70"/>
      <c r="O73" s="70"/>
      <c r="P73" s="70"/>
    </row>
    <row r="74" spans="3:23" ht="11.45" customHeight="1">
      <c r="C74" s="70"/>
      <c r="D74" s="70"/>
      <c r="N74" s="70"/>
      <c r="O74" s="70"/>
      <c r="P74" s="70"/>
    </row>
    <row r="75" spans="3:23" ht="11.45" customHeight="1">
      <c r="C75" s="70"/>
      <c r="D75" s="70"/>
      <c r="N75" s="70"/>
      <c r="O75" s="70"/>
      <c r="P75" s="70"/>
    </row>
    <row r="76" spans="3:23" ht="11.45" customHeight="1">
      <c r="C76" s="70"/>
      <c r="D76" s="70"/>
      <c r="N76" s="83"/>
      <c r="O76" s="70"/>
      <c r="P76" s="70"/>
    </row>
    <row r="77" spans="3:23" ht="11.45" customHeight="1">
      <c r="C77" s="70"/>
      <c r="D77" s="70"/>
      <c r="N77" s="70"/>
      <c r="O77" s="83"/>
      <c r="P77" s="83"/>
    </row>
    <row r="78" spans="3:23" ht="11.45" customHeight="1">
      <c r="C78" s="70"/>
      <c r="D78" s="70"/>
      <c r="N78" s="70"/>
      <c r="O78" s="70"/>
      <c r="P78" s="70"/>
    </row>
    <row r="79" spans="3:23" ht="10.5" customHeight="1">
      <c r="C79" s="70"/>
      <c r="D79" s="70"/>
      <c r="O79" s="70"/>
      <c r="P79" s="70"/>
    </row>
    <row r="80" spans="3:23" ht="10.5" customHeight="1">
      <c r="C80" s="70"/>
      <c r="D80" s="70"/>
      <c r="N80" s="71"/>
    </row>
    <row r="81" spans="3:16" ht="10.5" customHeight="1">
      <c r="C81" s="70"/>
      <c r="D81" s="70"/>
      <c r="N81" s="70"/>
      <c r="O81" s="71"/>
      <c r="P81" s="71"/>
    </row>
    <row r="82" spans="3:16" ht="10.5" customHeight="1">
      <c r="C82" s="70"/>
      <c r="D82" s="70"/>
      <c r="N82" s="70"/>
      <c r="O82" s="70"/>
      <c r="P82" s="70"/>
    </row>
    <row r="83" spans="3:16" ht="10.5" customHeight="1">
      <c r="C83" s="70"/>
      <c r="D83" s="70"/>
      <c r="N83" s="70"/>
      <c r="O83" s="70"/>
      <c r="P83" s="70"/>
    </row>
    <row r="84" spans="3:16" ht="10.5" customHeight="1">
      <c r="C84" s="70"/>
      <c r="D84" s="70"/>
      <c r="N84" s="70"/>
      <c r="O84" s="70"/>
      <c r="P84" s="70"/>
    </row>
    <row r="85" spans="3:16" ht="10.5" customHeight="1">
      <c r="C85" s="70"/>
      <c r="D85" s="70"/>
      <c r="N85" s="83"/>
      <c r="O85" s="70"/>
      <c r="P85" s="70"/>
    </row>
    <row r="86" spans="3:16" ht="10.5" customHeight="1">
      <c r="C86" s="70"/>
      <c r="D86" s="70"/>
      <c r="N86" s="70"/>
      <c r="O86" s="83"/>
      <c r="P86" s="83"/>
    </row>
    <row r="87" spans="3:16" ht="10.5" customHeight="1">
      <c r="C87" s="70"/>
      <c r="D87" s="70"/>
      <c r="N87" s="70"/>
      <c r="O87" s="70"/>
      <c r="P87" s="70"/>
    </row>
    <row r="88" spans="3:16" ht="10.5" customHeight="1">
      <c r="C88" s="70"/>
      <c r="D88" s="70"/>
      <c r="N88" s="70"/>
      <c r="O88" s="70"/>
      <c r="P88" s="70"/>
    </row>
    <row r="89" spans="3:16">
      <c r="C89" s="70"/>
      <c r="D89" s="70"/>
      <c r="N89" s="70"/>
      <c r="O89" s="70"/>
      <c r="P89" s="70"/>
    </row>
    <row r="90" spans="3:16">
      <c r="C90" s="70"/>
      <c r="D90" s="70"/>
      <c r="N90" s="70"/>
      <c r="O90" s="70"/>
      <c r="P90" s="70"/>
    </row>
    <row r="91" spans="3:16">
      <c r="C91" s="70"/>
      <c r="D91" s="70"/>
      <c r="N91" s="70"/>
      <c r="O91" s="70"/>
      <c r="P91" s="70"/>
    </row>
    <row r="92" spans="3:16">
      <c r="C92" s="70"/>
      <c r="D92" s="70"/>
      <c r="N92" s="70"/>
      <c r="O92" s="70"/>
      <c r="P92" s="70"/>
    </row>
    <row r="93" spans="3:16">
      <c r="C93" s="70"/>
      <c r="D93" s="70"/>
      <c r="N93" s="70"/>
      <c r="O93" s="70"/>
      <c r="P93" s="70"/>
    </row>
    <row r="94" spans="3:16">
      <c r="C94" s="70"/>
      <c r="D94" s="70"/>
      <c r="N94" s="70"/>
      <c r="O94" s="70"/>
      <c r="P94" s="70"/>
    </row>
    <row r="95" spans="3:16">
      <c r="C95" s="70"/>
      <c r="D95" s="70"/>
      <c r="N95" s="70"/>
      <c r="O95" s="70"/>
      <c r="P95" s="70"/>
    </row>
    <row r="96" spans="3:16">
      <c r="C96" s="70"/>
      <c r="D96" s="70"/>
      <c r="N96" s="70"/>
      <c r="O96" s="70"/>
      <c r="P96" s="70"/>
    </row>
    <row r="97" spans="3:25">
      <c r="C97" s="70"/>
      <c r="D97" s="70"/>
      <c r="N97" s="70"/>
      <c r="O97" s="70"/>
      <c r="P97" s="70"/>
    </row>
    <row r="98" spans="3:25">
      <c r="C98" s="70"/>
      <c r="D98" s="70"/>
      <c r="N98" s="70"/>
      <c r="O98" s="70"/>
      <c r="P98" s="70"/>
    </row>
    <row r="99" spans="3:25">
      <c r="C99" s="70"/>
      <c r="D99" s="70"/>
      <c r="N99" s="70"/>
      <c r="O99" s="70"/>
      <c r="P99" s="70"/>
    </row>
    <row r="100" spans="3:25">
      <c r="C100" s="70"/>
      <c r="D100" s="70"/>
      <c r="N100" s="70"/>
      <c r="O100" s="70"/>
      <c r="P100" s="70"/>
    </row>
    <row r="101" spans="3:25">
      <c r="C101" s="70"/>
      <c r="D101" s="70"/>
      <c r="O101" s="70"/>
      <c r="P101" s="70"/>
    </row>
    <row r="102" spans="3:25">
      <c r="C102" s="70"/>
      <c r="D102" s="70"/>
      <c r="X102" s="70"/>
      <c r="Y102" s="70"/>
    </row>
    <row r="103" spans="3:25">
      <c r="C103" s="70"/>
      <c r="D103" s="70"/>
    </row>
    <row r="104" spans="3:25">
      <c r="C104" s="70"/>
      <c r="D104" s="70"/>
    </row>
    <row r="105" spans="3:25">
      <c r="C105" s="70"/>
      <c r="D105" s="70"/>
    </row>
    <row r="106" spans="3:25">
      <c r="C106" s="70"/>
      <c r="D106" s="70"/>
    </row>
    <row r="107" spans="3:25">
      <c r="C107" s="70"/>
      <c r="D107" s="70"/>
      <c r="X107" s="84"/>
    </row>
  </sheetData>
  <mergeCells count="22">
    <mergeCell ref="L44:M44"/>
    <mergeCell ref="AA4:AB4"/>
    <mergeCell ref="AA15:AB15"/>
    <mergeCell ref="AA16:AB16"/>
    <mergeCell ref="I17:J17"/>
    <mergeCell ref="X17:Y17"/>
    <mergeCell ref="R22:S22"/>
    <mergeCell ref="O24:P24"/>
    <mergeCell ref="U24:V24"/>
    <mergeCell ref="L25:M25"/>
    <mergeCell ref="X31:Y31"/>
    <mergeCell ref="X38:Y38"/>
    <mergeCell ref="A1:AB1"/>
    <mergeCell ref="A3:D3"/>
    <mergeCell ref="F3:G3"/>
    <mergeCell ref="I3:J3"/>
    <mergeCell ref="L3:M3"/>
    <mergeCell ref="O3:P3"/>
    <mergeCell ref="R3:S3"/>
    <mergeCell ref="U3:V3"/>
    <mergeCell ref="X3:Y3"/>
    <mergeCell ref="AA3:AB3"/>
  </mergeCells>
  <phoneticPr fontId="1"/>
  <printOptions horizontalCentered="1" verticalCentered="1"/>
  <pageMargins left="0.39370078740157483" right="0.39370078740157483" top="0.19685039370078741" bottom="0.19685039370078741" header="0.19685039370078741" footer="0.19685039370078741"/>
  <pageSetup paperSize="12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作成要領</vt:lpstr>
      <vt:lpstr>0000感想文〇〇小</vt:lpstr>
      <vt:lpstr>コード</vt:lpstr>
      <vt:lpstr>コード印刷用</vt:lpstr>
      <vt:lpstr>'0000感想文〇〇小'!Print_Area</vt:lpstr>
      <vt:lpstr>コード!Print_Area</vt:lpstr>
      <vt:lpstr>コード印刷用!Print_Area</vt:lpstr>
      <vt:lpstr>作成要領!Print_Area</vt:lpstr>
      <vt:lpstr>'0000感想文〇〇小'!Print_Titles</vt:lpstr>
      <vt:lpstr>参照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2026-05-28T01:35:49Z</dcterms:modified>
</cp:coreProperties>
</file>